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84" windowHeight="12468" activeTab="0"/>
  </bookViews>
  <sheets>
    <sheet name="Filings per Cap" sheetId="1" r:id="rId1"/>
  </sheets>
  <externalReferences>
    <externalReference r:id="rId4"/>
  </externalReferences>
  <definedNames>
    <definedName name="_xlnm.Print_Area" localSheetId="0">'Filings per Cap'!$A$1:$G$65</definedName>
  </definedNames>
  <calcPr fullCalcOnLoad="1"/>
</workbook>
</file>

<file path=xl/sharedStrings.xml><?xml version="1.0" encoding="utf-8"?>
<sst xmlns="http://schemas.openxmlformats.org/spreadsheetml/2006/main" count="68" uniqueCount="64">
  <si>
    <t>Bankruptcy Filings per Thousand Population*</t>
  </si>
  <si>
    <t>Total, Chapter 7 and Chapter 13 Bankruptcy Filings</t>
  </si>
  <si>
    <t>All Chapters</t>
  </si>
  <si>
    <t>Chapter 7</t>
  </si>
  <si>
    <t>Chapter 13</t>
  </si>
  <si>
    <t>State/Territory</t>
  </si>
  <si>
    <t>Filings per
1,000 Population</t>
  </si>
  <si>
    <t>Rank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</si>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</sst>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ar Ended &quot;mmmm\ d\,\ yyyy;@"/>
  </numFmts>
  <fonts count="42">
    <font>
      <sz val="10"/>
      <color theme="1"/>
      <name val="Raleigh BT"/>
      <family val="2"/>
    </font>
    <font>
      <sz val="11"/>
      <color indexed="8"/>
      <name val="Raleigh BT"/>
      <family val="2"/>
    </font>
    <font>
      <sz val="10"/>
      <color indexed="8"/>
      <name val="Raleigh BT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Raleigh BT"/>
      <family val="2"/>
    </font>
    <font>
      <b/>
      <sz val="13"/>
      <color indexed="56"/>
      <name val="Raleigh BT"/>
      <family val="2"/>
    </font>
    <font>
      <b/>
      <sz val="11"/>
      <color indexed="56"/>
      <name val="Raleigh BT"/>
      <family val="2"/>
    </font>
    <font>
      <sz val="11"/>
      <color indexed="17"/>
      <name val="Raleigh BT"/>
      <family val="2"/>
    </font>
    <font>
      <sz val="11"/>
      <color indexed="20"/>
      <name val="Raleigh BT"/>
      <family val="2"/>
    </font>
    <font>
      <sz val="11"/>
      <color indexed="60"/>
      <name val="Raleigh BT"/>
      <family val="2"/>
    </font>
    <font>
      <sz val="11"/>
      <color indexed="62"/>
      <name val="Raleigh BT"/>
      <family val="2"/>
    </font>
    <font>
      <b/>
      <sz val="11"/>
      <color indexed="63"/>
      <name val="Raleigh BT"/>
      <family val="2"/>
    </font>
    <font>
      <b/>
      <sz val="11"/>
      <color indexed="52"/>
      <name val="Raleigh BT"/>
      <family val="2"/>
    </font>
    <font>
      <sz val="11"/>
      <color indexed="52"/>
      <name val="Raleigh BT"/>
      <family val="2"/>
    </font>
    <font>
      <b/>
      <sz val="11"/>
      <color indexed="9"/>
      <name val="Raleigh BT"/>
      <family val="2"/>
    </font>
    <font>
      <sz val="11"/>
      <color indexed="10"/>
      <name val="Raleigh BT"/>
      <family val="2"/>
    </font>
    <font>
      <i/>
      <sz val="11"/>
      <color indexed="23"/>
      <name val="Raleigh BT"/>
      <family val="2"/>
    </font>
    <font>
      <b/>
      <sz val="11"/>
      <color indexed="8"/>
      <name val="Raleigh BT"/>
      <family val="2"/>
    </font>
    <font>
      <sz val="11"/>
      <color indexed="9"/>
      <name val="Raleigh BT"/>
      <family val="2"/>
    </font>
    <font>
      <sz val="11"/>
      <color theme="1"/>
      <name val="Raleigh BT"/>
      <family val="2"/>
    </font>
    <font>
      <sz val="11"/>
      <color theme="0"/>
      <name val="Raleigh BT"/>
      <family val="2"/>
    </font>
    <font>
      <sz val="11"/>
      <color rgb="FF9C0006"/>
      <name val="Raleigh BT"/>
      <family val="2"/>
    </font>
    <font>
      <b/>
      <sz val="11"/>
      <color rgb="FFFA7D00"/>
      <name val="Raleigh BT"/>
      <family val="2"/>
    </font>
    <font>
      <b/>
      <sz val="11"/>
      <color theme="0"/>
      <name val="Raleigh BT"/>
      <family val="2"/>
    </font>
    <font>
      <i/>
      <sz val="11"/>
      <color rgb="FF7F7F7F"/>
      <name val="Raleigh BT"/>
      <family val="2"/>
    </font>
    <font>
      <sz val="11"/>
      <color rgb="FF006100"/>
      <name val="Raleigh BT"/>
      <family val="2"/>
    </font>
    <font>
      <b/>
      <sz val="15"/>
      <color theme="3"/>
      <name val="Raleigh BT"/>
      <family val="2"/>
    </font>
    <font>
      <b/>
      <sz val="13"/>
      <color theme="3"/>
      <name val="Raleigh BT"/>
      <family val="2"/>
    </font>
    <font>
      <b/>
      <sz val="11"/>
      <color theme="3"/>
      <name val="Raleigh BT"/>
      <family val="2"/>
    </font>
    <font>
      <sz val="11"/>
      <color rgb="FF3F3F76"/>
      <name val="Raleigh BT"/>
      <family val="2"/>
    </font>
    <font>
      <sz val="11"/>
      <color rgb="FFFA7D00"/>
      <name val="Raleigh BT"/>
      <family val="2"/>
    </font>
    <font>
      <sz val="11"/>
      <color rgb="FF9C6500"/>
      <name val="Raleigh BT"/>
      <family val="2"/>
    </font>
    <font>
      <b/>
      <sz val="11"/>
      <color rgb="FF3F3F3F"/>
      <name val="Raleigh BT"/>
      <family val="2"/>
    </font>
    <font>
      <sz val="18"/>
      <color theme="3"/>
      <name val="Cambria"/>
      <family val="2"/>
    </font>
    <font>
      <b/>
      <sz val="11"/>
      <color theme="1"/>
      <name val="Raleigh BT"/>
      <family val="2"/>
    </font>
    <font>
      <sz val="11"/>
      <color rgb="FFFF0000"/>
      <name val="Raleigh BT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 horizontal="centerContinuous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Continuous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43" fontId="39" fillId="0" borderId="13" xfId="42" applyFont="1" applyBorder="1" applyAlignment="1">
      <alignment/>
    </xf>
    <xf numFmtId="164" fontId="39" fillId="0" borderId="0" xfId="42" applyNumberFormat="1" applyFont="1" applyBorder="1" applyAlignment="1">
      <alignment/>
    </xf>
    <xf numFmtId="164" fontId="39" fillId="0" borderId="14" xfId="42" applyNumberFormat="1" applyFont="1" applyBorder="1" applyAlignment="1">
      <alignment/>
    </xf>
    <xf numFmtId="0" fontId="39" fillId="0" borderId="15" xfId="0" applyFont="1" applyBorder="1" applyAlignment="1">
      <alignment/>
    </xf>
    <xf numFmtId="43" fontId="39" fillId="0" borderId="15" xfId="42" applyFont="1" applyBorder="1" applyAlignment="1">
      <alignment/>
    </xf>
    <xf numFmtId="164" fontId="39" fillId="0" borderId="16" xfId="42" applyNumberFormat="1" applyFont="1" applyBorder="1" applyAlignment="1">
      <alignment/>
    </xf>
    <xf numFmtId="164" fontId="39" fillId="0" borderId="17" xfId="42" applyNumberFormat="1" applyFont="1" applyBorder="1" applyAlignment="1">
      <alignment/>
    </xf>
    <xf numFmtId="0" fontId="40" fillId="0" borderId="0" xfId="0" applyFont="1" applyAlignment="1">
      <alignment/>
    </xf>
    <xf numFmtId="0" fontId="41" fillId="4" borderId="11" xfId="0" applyFont="1" applyFill="1" applyBorder="1" applyAlignment="1">
      <alignment/>
    </xf>
    <xf numFmtId="165" fontId="39" fillId="0" borderId="0" xfId="0" applyNumberFormat="1" applyFont="1" applyAlignment="1" quotePrefix="1">
      <alignment horizontal="centerContinuous"/>
    </xf>
    <xf numFmtId="0" fontId="39" fillId="0" borderId="18" xfId="0" applyFont="1" applyBorder="1" applyAlignment="1">
      <alignment/>
    </xf>
    <xf numFmtId="43" fontId="39" fillId="0" borderId="18" xfId="42" applyFont="1" applyBorder="1" applyAlignment="1">
      <alignment/>
    </xf>
    <xf numFmtId="164" fontId="39" fillId="0" borderId="19" xfId="42" applyNumberFormat="1" applyFont="1" applyBorder="1" applyAlignment="1">
      <alignment/>
    </xf>
    <xf numFmtId="164" fontId="39" fillId="0" borderId="20" xfId="42" applyNumberFormat="1" applyFont="1" applyBorder="1" applyAlignment="1">
      <alignment/>
    </xf>
    <xf numFmtId="43" fontId="41" fillId="4" borderId="16" xfId="42" applyFont="1" applyFill="1" applyBorder="1" applyAlignment="1">
      <alignment/>
    </xf>
    <xf numFmtId="43" fontId="41" fillId="4" borderId="17" xfId="42" applyFont="1" applyFill="1" applyBorder="1" applyAlignment="1">
      <alignment/>
    </xf>
    <xf numFmtId="43" fontId="41" fillId="4" borderId="15" xfId="42" applyFont="1" applyFill="1" applyBorder="1" applyAlignment="1">
      <alignment/>
    </xf>
    <xf numFmtId="0" fontId="39" fillId="0" borderId="21" xfId="0" applyFont="1" applyBorder="1" applyAlignment="1">
      <alignment horizontal="right" wrapText="1"/>
    </xf>
    <xf numFmtId="0" fontId="39" fillId="0" borderId="22" xfId="0" applyFont="1" applyBorder="1" applyAlignment="1">
      <alignment horizontal="right"/>
    </xf>
    <xf numFmtId="0" fontId="39" fillId="0" borderId="2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ulda\AppData\Local\Temp\notesC7A056\State%20Population%206-30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2010 Census pop_change"/>
      <sheetName val="NST_EST2009 Reordered"/>
      <sheetName val="NST-EST2009-01"/>
      <sheetName val="NST_EST2007_ALLDATA"/>
      <sheetName val="NST-EST2008-alldata"/>
      <sheetName val="Outlying Areas"/>
      <sheetName val="PRM-EST2007-POPCHG2000-2007"/>
      <sheetName val="PRC-EST2008"/>
    </sheetNames>
    <sheetDataSet>
      <sheetData sheetId="1">
        <row r="1">
          <cell r="A1">
            <v>41455</v>
          </cell>
        </row>
        <row r="3">
          <cell r="A3">
            <v>41274</v>
          </cell>
        </row>
        <row r="109">
          <cell r="B109" t="str">
            <v>Alabama</v>
          </cell>
          <cell r="D109">
            <v>27721</v>
          </cell>
          <cell r="E109">
            <v>10359</v>
          </cell>
          <cell r="F109">
            <v>17252</v>
          </cell>
          <cell r="G109">
            <v>4842128</v>
          </cell>
          <cell r="H109">
            <v>5.724962248003357</v>
          </cell>
          <cell r="I109">
            <v>2.1393486500150347</v>
          </cell>
          <cell r="J109">
            <v>3.5628963133564415</v>
          </cell>
        </row>
        <row r="110">
          <cell r="B110" t="str">
            <v>Alaska</v>
          </cell>
          <cell r="D110">
            <v>680</v>
          </cell>
          <cell r="E110">
            <v>536</v>
          </cell>
          <cell r="F110">
            <v>124</v>
          </cell>
          <cell r="G110">
            <v>737275</v>
          </cell>
          <cell r="H110">
            <v>0.9223152826285985</v>
          </cell>
          <cell r="I110">
            <v>0.7270014580719542</v>
          </cell>
          <cell r="J110">
            <v>0.16818690447933268</v>
          </cell>
        </row>
        <row r="111">
          <cell r="B111" t="str">
            <v>Arizona</v>
          </cell>
          <cell r="D111">
            <v>25065</v>
          </cell>
          <cell r="E111">
            <v>21366</v>
          </cell>
          <cell r="F111">
            <v>3326</v>
          </cell>
          <cell r="G111">
            <v>6643171</v>
          </cell>
          <cell r="H111">
            <v>3.773047540097944</v>
          </cell>
          <cell r="I111">
            <v>3.2162351383097016</v>
          </cell>
          <cell r="J111">
            <v>0.5006645169904553</v>
          </cell>
        </row>
        <row r="112">
          <cell r="B112" t="str">
            <v>Arkansas</v>
          </cell>
          <cell r="D112">
            <v>12602</v>
          </cell>
          <cell r="E112">
            <v>6297</v>
          </cell>
          <cell r="F112">
            <v>6246</v>
          </cell>
          <cell r="G112">
            <v>2980084</v>
          </cell>
          <cell r="H112">
            <v>4.228739861024052</v>
          </cell>
          <cell r="I112">
            <v>2.1130276864678983</v>
          </cell>
          <cell r="J112">
            <v>2.095914074905271</v>
          </cell>
        </row>
        <row r="113">
          <cell r="B113" t="str">
            <v>California</v>
          </cell>
          <cell r="D113">
            <v>161187</v>
          </cell>
          <cell r="E113">
            <v>122839</v>
          </cell>
          <cell r="F113">
            <v>36996</v>
          </cell>
          <cell r="G113">
            <v>38321270</v>
          </cell>
          <cell r="H113">
            <v>4.206201934330465</v>
          </cell>
          <cell r="I113">
            <v>3.205504410474914</v>
          </cell>
          <cell r="J113">
            <v>0.9654168559653685</v>
          </cell>
        </row>
        <row r="114">
          <cell r="B114" t="str">
            <v>Colorado</v>
          </cell>
          <cell r="D114">
            <v>24288</v>
          </cell>
          <cell r="E114">
            <v>20155</v>
          </cell>
          <cell r="F114">
            <v>3980</v>
          </cell>
          <cell r="G114">
            <v>5254364</v>
          </cell>
          <cell r="H114">
            <v>4.622443363269085</v>
          </cell>
          <cell r="I114">
            <v>3.835859106830056</v>
          </cell>
          <cell r="J114">
            <v>0.7574656038295025</v>
          </cell>
        </row>
        <row r="115">
          <cell r="B115" t="str">
            <v>Connecticut</v>
          </cell>
          <cell r="D115">
            <v>7484</v>
          </cell>
          <cell r="E115">
            <v>6416</v>
          </cell>
          <cell r="F115">
            <v>941</v>
          </cell>
          <cell r="G115">
            <v>3607053</v>
          </cell>
          <cell r="H115">
            <v>2.0748239629414926</v>
          </cell>
          <cell r="I115">
            <v>1.7787373792400611</v>
          </cell>
          <cell r="J115">
            <v>0.2608777858268232</v>
          </cell>
        </row>
        <row r="116">
          <cell r="B116" t="str">
            <v>Delaware</v>
          </cell>
          <cell r="D116">
            <v>3466</v>
          </cell>
          <cell r="E116">
            <v>1970</v>
          </cell>
          <cell r="F116">
            <v>730</v>
          </cell>
          <cell r="G116">
            <v>918394</v>
          </cell>
          <cell r="H116">
            <v>3.773979359621252</v>
          </cell>
          <cell r="I116">
            <v>2.145048857026505</v>
          </cell>
          <cell r="J116">
            <v>0.7948658201164206</v>
          </cell>
        </row>
        <row r="117">
          <cell r="B117" t="str">
            <v>District of Columbia</v>
          </cell>
          <cell r="D117">
            <v>811</v>
          </cell>
          <cell r="E117">
            <v>662</v>
          </cell>
          <cell r="F117">
            <v>122</v>
          </cell>
          <cell r="G117">
            <v>632441</v>
          </cell>
          <cell r="H117">
            <v>1.2823330555735635</v>
          </cell>
          <cell r="I117">
            <v>1.0467379565840924</v>
          </cell>
          <cell r="J117">
            <v>0.1929033696423856</v>
          </cell>
        </row>
        <row r="118">
          <cell r="B118" t="str">
            <v>Florida</v>
          </cell>
          <cell r="D118">
            <v>78472</v>
          </cell>
          <cell r="E118">
            <v>56211</v>
          </cell>
          <cell r="F118">
            <v>21406</v>
          </cell>
          <cell r="G118">
            <v>19270817</v>
          </cell>
          <cell r="H118">
            <v>4.072063991889913</v>
          </cell>
          <cell r="I118">
            <v>2.916897607402945</v>
          </cell>
          <cell r="J118">
            <v>1.1107987793148573</v>
          </cell>
        </row>
        <row r="119">
          <cell r="B119" t="str">
            <v>Georgia</v>
          </cell>
          <cell r="D119">
            <v>61562</v>
          </cell>
          <cell r="E119">
            <v>29918</v>
          </cell>
          <cell r="F119">
            <v>31291</v>
          </cell>
          <cell r="G119">
            <v>9969002</v>
          </cell>
          <cell r="H119">
            <v>6.175342326142577</v>
          </cell>
          <cell r="I119">
            <v>3.0011028185168387</v>
          </cell>
          <cell r="J119">
            <v>3.138829744441821</v>
          </cell>
        </row>
        <row r="120">
          <cell r="B120" t="str">
            <v>Hawaii</v>
          </cell>
          <cell r="D120">
            <v>2381</v>
          </cell>
          <cell r="E120">
            <v>1756</v>
          </cell>
          <cell r="F120">
            <v>611</v>
          </cell>
          <cell r="G120">
            <v>1397316</v>
          </cell>
          <cell r="H120">
            <v>1.70398106083377</v>
          </cell>
          <cell r="I120">
            <v>1.2566949780865602</v>
          </cell>
          <cell r="J120">
            <v>0.43726687449367213</v>
          </cell>
        </row>
        <row r="121">
          <cell r="B121" t="str">
            <v>Idaho</v>
          </cell>
          <cell r="D121">
            <v>5858</v>
          </cell>
          <cell r="E121">
            <v>5266</v>
          </cell>
          <cell r="F121">
            <v>557</v>
          </cell>
          <cell r="G121">
            <v>1610745</v>
          </cell>
          <cell r="H121">
            <v>3.63682643745596</v>
          </cell>
          <cell r="I121">
            <v>3.269294643162015</v>
          </cell>
          <cell r="J121">
            <v>0.34580271861778245</v>
          </cell>
        </row>
        <row r="122">
          <cell r="B122" t="str">
            <v>Illinois</v>
          </cell>
          <cell r="D122">
            <v>69100</v>
          </cell>
          <cell r="E122">
            <v>47007</v>
          </cell>
          <cell r="F122">
            <v>21691</v>
          </cell>
          <cell r="G122">
            <v>12969826</v>
          </cell>
          <cell r="H122">
            <v>5.327750734666757</v>
          </cell>
          <cell r="I122">
            <v>3.624335438270336</v>
          </cell>
          <cell r="J122">
            <v>1.6724202776506023</v>
          </cell>
        </row>
        <row r="123">
          <cell r="B123" t="str">
            <v>Indiana</v>
          </cell>
          <cell r="D123">
            <v>35097</v>
          </cell>
          <cell r="E123">
            <v>25342</v>
          </cell>
          <cell r="F123">
            <v>9618</v>
          </cell>
          <cell r="G123">
            <v>6560031</v>
          </cell>
          <cell r="H123">
            <v>5.350127156411304</v>
          </cell>
          <cell r="I123">
            <v>3.863091500634677</v>
          </cell>
          <cell r="J123">
            <v>1.4661516081250225</v>
          </cell>
        </row>
        <row r="124">
          <cell r="B124" t="str">
            <v>Iowa</v>
          </cell>
          <cell r="D124">
            <v>5932</v>
          </cell>
          <cell r="E124">
            <v>5371</v>
          </cell>
          <cell r="F124">
            <v>531</v>
          </cell>
          <cell r="G124">
            <v>3085978</v>
          </cell>
          <cell r="H124">
            <v>1.9222431268142546</v>
          </cell>
          <cell r="I124">
            <v>1.7404531075723806</v>
          </cell>
          <cell r="J124">
            <v>0.17206862783856527</v>
          </cell>
        </row>
        <row r="125">
          <cell r="B125" t="str">
            <v>Kansas</v>
          </cell>
          <cell r="D125">
            <v>8658</v>
          </cell>
          <cell r="E125">
            <v>5437</v>
          </cell>
          <cell r="F125">
            <v>3156</v>
          </cell>
          <cell r="G125">
            <v>2921866</v>
          </cell>
          <cell r="H125">
            <v>2.963174902613604</v>
          </cell>
          <cell r="I125">
            <v>1.8607971755035995</v>
          </cell>
          <cell r="J125">
            <v>1.0801316692825749</v>
          </cell>
        </row>
        <row r="126">
          <cell r="B126" t="str">
            <v>Kentucky</v>
          </cell>
          <cell r="D126">
            <v>18920</v>
          </cell>
          <cell r="E126">
            <v>13632</v>
          </cell>
          <cell r="F126">
            <v>5193</v>
          </cell>
          <cell r="G126">
            <v>4417077</v>
          </cell>
          <cell r="H126">
            <v>4.28337563506364</v>
          </cell>
          <cell r="I126">
            <v>3.0862038402319</v>
          </cell>
          <cell r="J126">
            <v>1.1756643590320024</v>
          </cell>
        </row>
        <row r="127">
          <cell r="B127" t="str">
            <v>Louisiana</v>
          </cell>
          <cell r="D127">
            <v>15875</v>
          </cell>
          <cell r="E127">
            <v>5492</v>
          </cell>
          <cell r="F127">
            <v>10290</v>
          </cell>
          <cell r="G127">
            <v>4657968</v>
          </cell>
          <cell r="H127">
            <v>3.4081384844206744</v>
          </cell>
          <cell r="I127">
            <v>1.1790549011929665</v>
          </cell>
          <cell r="J127">
            <v>2.2091177955709442</v>
          </cell>
        </row>
        <row r="128">
          <cell r="B128" t="str">
            <v>Maine</v>
          </cell>
          <cell r="D128">
            <v>2662</v>
          </cell>
          <cell r="E128">
            <v>2204</v>
          </cell>
          <cell r="F128">
            <v>421</v>
          </cell>
          <cell r="G128">
            <v>1319627</v>
          </cell>
          <cell r="H128">
            <v>2.0172366888522286</v>
          </cell>
          <cell r="I128">
            <v>1.67016891894452</v>
          </cell>
          <cell r="J128">
            <v>0.3190295439544659</v>
          </cell>
        </row>
        <row r="129">
          <cell r="B129" t="str">
            <v>Maryland</v>
          </cell>
          <cell r="D129">
            <v>23200</v>
          </cell>
          <cell r="E129">
            <v>18113</v>
          </cell>
          <cell r="F129">
            <v>4912</v>
          </cell>
          <cell r="G129">
            <v>5912726</v>
          </cell>
          <cell r="H129">
            <v>3.9237400819858723</v>
          </cell>
          <cell r="I129">
            <v>3.0633924183194012</v>
          </cell>
          <cell r="J129">
            <v>0.8307504863239055</v>
          </cell>
        </row>
        <row r="130">
          <cell r="B130" t="str">
            <v>Massachusetts</v>
          </cell>
          <cell r="D130">
            <v>14039</v>
          </cell>
          <cell r="E130">
            <v>10896</v>
          </cell>
          <cell r="F130">
            <v>2990</v>
          </cell>
          <cell r="G130">
            <v>6654422</v>
          </cell>
          <cell r="H130">
            <v>2.109724931782204</v>
          </cell>
          <cell r="I130">
            <v>1.6374074262197378</v>
          </cell>
          <cell r="J130">
            <v>0.44932527573394054</v>
          </cell>
        </row>
        <row r="131">
          <cell r="B131" t="str">
            <v>Michigan</v>
          </cell>
          <cell r="D131">
            <v>45418</v>
          </cell>
          <cell r="E131">
            <v>37322</v>
          </cell>
          <cell r="F131">
            <v>7852</v>
          </cell>
          <cell r="G131">
            <v>9817904</v>
          </cell>
          <cell r="H131">
            <v>4.626038307158025</v>
          </cell>
          <cell r="I131">
            <v>3.8014223809888548</v>
          </cell>
          <cell r="J131">
            <v>0.7997633710820558</v>
          </cell>
        </row>
        <row r="132">
          <cell r="B132" t="str">
            <v>Minnesota</v>
          </cell>
          <cell r="D132">
            <v>15395</v>
          </cell>
          <cell r="E132">
            <v>12771</v>
          </cell>
          <cell r="F132">
            <v>2556</v>
          </cell>
          <cell r="G132">
            <v>5377889</v>
          </cell>
          <cell r="H132">
            <v>2.8626474068170613</v>
          </cell>
          <cell r="I132">
            <v>2.3747236136707173</v>
          </cell>
          <cell r="J132">
            <v>0.4752794265556615</v>
          </cell>
        </row>
        <row r="133">
          <cell r="B133" t="str">
            <v>Mississippi</v>
          </cell>
          <cell r="D133">
            <v>12368</v>
          </cell>
          <cell r="E133">
            <v>6256</v>
          </cell>
          <cell r="F133">
            <v>6050</v>
          </cell>
          <cell r="G133">
            <v>2998041</v>
          </cell>
          <cell r="H133">
            <v>4.125360527090857</v>
          </cell>
          <cell r="I133">
            <v>2.0866959457859315</v>
          </cell>
          <cell r="J133">
            <v>2.0179844104867146</v>
          </cell>
        </row>
        <row r="134">
          <cell r="B134" t="str">
            <v>Missouri</v>
          </cell>
          <cell r="D134">
            <v>27098</v>
          </cell>
          <cell r="E134">
            <v>19349</v>
          </cell>
          <cell r="F134">
            <v>7564</v>
          </cell>
          <cell r="G134">
            <v>6070572</v>
          </cell>
          <cell r="H134">
            <v>4.463829767606743</v>
          </cell>
          <cell r="I134">
            <v>3.187343795609376</v>
          </cell>
          <cell r="J134">
            <v>1.24601108429321</v>
          </cell>
        </row>
        <row r="135">
          <cell r="B135" t="str">
            <v>Montana</v>
          </cell>
          <cell r="D135">
            <v>1971</v>
          </cell>
          <cell r="E135">
            <v>1663</v>
          </cell>
          <cell r="F135">
            <v>294</v>
          </cell>
          <cell r="G135">
            <v>1005838</v>
          </cell>
          <cell r="H135">
            <v>1.9595600882050588</v>
          </cell>
          <cell r="I135">
            <v>1.65334775580163</v>
          </cell>
          <cell r="J135">
            <v>0.2922935900214548</v>
          </cell>
        </row>
        <row r="136">
          <cell r="B136" t="str">
            <v>Nebraska</v>
          </cell>
          <cell r="D136">
            <v>5610</v>
          </cell>
          <cell r="E136">
            <v>3833</v>
          </cell>
          <cell r="F136">
            <v>1732</v>
          </cell>
          <cell r="G136">
            <v>1872025</v>
          </cell>
          <cell r="H136">
            <v>2.9967548510303015</v>
          </cell>
          <cell r="I136">
            <v>2.0475153910871917</v>
          </cell>
          <cell r="J136">
            <v>0.9252013194268239</v>
          </cell>
        </row>
        <row r="137">
          <cell r="B137" t="str">
            <v>Nevada</v>
          </cell>
          <cell r="D137">
            <v>15725</v>
          </cell>
          <cell r="E137">
            <v>12628</v>
          </cell>
          <cell r="F137">
            <v>2782</v>
          </cell>
          <cell r="G137">
            <v>2746047</v>
          </cell>
          <cell r="H137">
            <v>5.726413276975959</v>
          </cell>
          <cell r="I137">
            <v>4.598610293268833</v>
          </cell>
          <cell r="J137">
            <v>1.0130926382541887</v>
          </cell>
        </row>
        <row r="138">
          <cell r="B138" t="str">
            <v>New Hampshire</v>
          </cell>
          <cell r="D138">
            <v>3589</v>
          </cell>
          <cell r="E138">
            <v>2668</v>
          </cell>
          <cell r="F138">
            <v>881</v>
          </cell>
          <cell r="G138">
            <v>1319649</v>
          </cell>
          <cell r="H138">
            <v>2.719662576942808</v>
          </cell>
          <cell r="I138">
            <v>2.021749722842968</v>
          </cell>
          <cell r="J138">
            <v>0.6676017638023444</v>
          </cell>
        </row>
        <row r="139">
          <cell r="B139" t="str">
            <v>New Jersey</v>
          </cell>
          <cell r="D139">
            <v>29323</v>
          </cell>
          <cell r="E139">
            <v>22550</v>
          </cell>
          <cell r="F139">
            <v>6488</v>
          </cell>
          <cell r="G139">
            <v>8899749</v>
          </cell>
          <cell r="H139">
            <v>3.294812022226694</v>
          </cell>
          <cell r="I139">
            <v>2.5337793234393464</v>
          </cell>
          <cell r="J139">
            <v>0.7290093237460966</v>
          </cell>
        </row>
        <row r="140">
          <cell r="B140" t="str">
            <v>New Mexico</v>
          </cell>
          <cell r="D140">
            <v>4623</v>
          </cell>
          <cell r="E140">
            <v>4154</v>
          </cell>
          <cell r="F140">
            <v>420</v>
          </cell>
          <cell r="G140">
            <v>2135371</v>
          </cell>
          <cell r="H140">
            <v>2.1649633717044954</v>
          </cell>
          <cell r="I140">
            <v>1.9453294064591118</v>
          </cell>
          <cell r="J140">
            <v>0.1966871330555674</v>
          </cell>
        </row>
        <row r="141">
          <cell r="B141" t="str">
            <v>New York</v>
          </cell>
          <cell r="D141">
            <v>38316</v>
          </cell>
          <cell r="E141">
            <v>31289</v>
          </cell>
          <cell r="F141">
            <v>6164</v>
          </cell>
          <cell r="G141">
            <v>19535303</v>
          </cell>
          <cell r="H141">
            <v>1.9613721885962045</v>
          </cell>
          <cell r="I141">
            <v>1.6016644328475478</v>
          </cell>
          <cell r="J141">
            <v>0.31553132295925995</v>
          </cell>
        </row>
        <row r="142">
          <cell r="B142" t="str">
            <v>North Carolina</v>
          </cell>
          <cell r="D142">
            <v>19990</v>
          </cell>
          <cell r="E142">
            <v>8443</v>
          </cell>
          <cell r="F142">
            <v>11349</v>
          </cell>
          <cell r="G142">
            <v>9829581</v>
          </cell>
          <cell r="H142">
            <v>2.033657385803118</v>
          </cell>
          <cell r="I142">
            <v>0.8589379343839784</v>
          </cell>
          <cell r="J142">
            <v>1.1545761716598093</v>
          </cell>
        </row>
        <row r="143">
          <cell r="B143" t="str">
            <v>North Dakota</v>
          </cell>
          <cell r="D143">
            <v>894</v>
          </cell>
          <cell r="E143">
            <v>800</v>
          </cell>
          <cell r="F143">
            <v>90</v>
          </cell>
          <cell r="G143">
            <v>694074</v>
          </cell>
          <cell r="H143">
            <v>1.2880470958428063</v>
          </cell>
          <cell r="I143">
            <v>1.152614850866046</v>
          </cell>
          <cell r="J143">
            <v>0.12966917072243017</v>
          </cell>
        </row>
        <row r="144">
          <cell r="B144" t="str">
            <v>Ohio</v>
          </cell>
          <cell r="D144">
            <v>49777</v>
          </cell>
          <cell r="E144">
            <v>37694</v>
          </cell>
          <cell r="F144">
            <v>11962</v>
          </cell>
          <cell r="G144">
            <v>11534007</v>
          </cell>
          <cell r="H144">
            <v>4.315672775298299</v>
          </cell>
          <cell r="I144">
            <v>3.268075006370293</v>
          </cell>
          <cell r="J144">
            <v>1.0371070522152448</v>
          </cell>
        </row>
        <row r="145">
          <cell r="B145" t="str">
            <v>Oklahoma</v>
          </cell>
          <cell r="D145">
            <v>11306</v>
          </cell>
          <cell r="E145">
            <v>9453</v>
          </cell>
          <cell r="F145">
            <v>1805</v>
          </cell>
          <cell r="G145">
            <v>3867818</v>
          </cell>
          <cell r="H145">
            <v>2.92309514046421</v>
          </cell>
          <cell r="I145">
            <v>2.4440136531760284</v>
          </cell>
          <cell r="J145">
            <v>0.4666713893983636</v>
          </cell>
        </row>
        <row r="146">
          <cell r="B146" t="str">
            <v>Oregon</v>
          </cell>
          <cell r="D146">
            <v>13973</v>
          </cell>
          <cell r="E146">
            <v>11128</v>
          </cell>
          <cell r="F146">
            <v>2781</v>
          </cell>
          <cell r="G146">
            <v>3919052</v>
          </cell>
          <cell r="H146">
            <v>3.5654030617608545</v>
          </cell>
          <cell r="I146">
            <v>2.8394621964699627</v>
          </cell>
          <cell r="J146">
            <v>0.7096103853687065</v>
          </cell>
        </row>
        <row r="147">
          <cell r="B147" t="str">
            <v>Pennsylvania</v>
          </cell>
          <cell r="D147">
            <v>27522</v>
          </cell>
          <cell r="E147">
            <v>18017</v>
          </cell>
          <cell r="F147">
            <v>9213</v>
          </cell>
          <cell r="G147">
            <v>12782746</v>
          </cell>
          <cell r="H147">
            <v>2.1530585055824467</v>
          </cell>
          <cell r="I147">
            <v>1.4094780573751524</v>
          </cell>
          <cell r="J147">
            <v>0.7207371561634722</v>
          </cell>
        </row>
        <row r="148">
          <cell r="B148" t="str">
            <v>Rhode Island</v>
          </cell>
          <cell r="D148">
            <v>3642</v>
          </cell>
          <cell r="E148">
            <v>3083</v>
          </cell>
          <cell r="F148">
            <v>546</v>
          </cell>
          <cell r="G148">
            <v>1056076</v>
          </cell>
          <cell r="H148">
            <v>3.4486154405554146</v>
          </cell>
          <cell r="I148">
            <v>2.9192974748029497</v>
          </cell>
          <cell r="J148">
            <v>0.5170082456186865</v>
          </cell>
        </row>
        <row r="149">
          <cell r="B149" t="str">
            <v>South Carolina</v>
          </cell>
          <cell r="D149">
            <v>7723</v>
          </cell>
          <cell r="E149">
            <v>3188</v>
          </cell>
          <cell r="F149">
            <v>4461</v>
          </cell>
          <cell r="G149">
            <v>4748380</v>
          </cell>
          <cell r="H149">
            <v>1.6264494417043287</v>
          </cell>
          <cell r="I149">
            <v>0.6713868729966852</v>
          </cell>
          <cell r="J149">
            <v>0.9394783062855121</v>
          </cell>
        </row>
        <row r="150">
          <cell r="B150" t="str">
            <v>South Dakota</v>
          </cell>
          <cell r="D150">
            <v>1368</v>
          </cell>
          <cell r="E150">
            <v>1237</v>
          </cell>
          <cell r="F150">
            <v>124</v>
          </cell>
          <cell r="G150">
            <v>839733</v>
          </cell>
          <cell r="H150">
            <v>1.6290892462246929</v>
          </cell>
          <cell r="I150">
            <v>1.4730872789327083</v>
          </cell>
          <cell r="J150">
            <v>0.1476659843069166</v>
          </cell>
        </row>
        <row r="151">
          <cell r="B151" t="str">
            <v>Tennessee</v>
          </cell>
          <cell r="D151">
            <v>43265</v>
          </cell>
          <cell r="E151">
            <v>19543</v>
          </cell>
          <cell r="F151">
            <v>23493</v>
          </cell>
          <cell r="G151">
            <v>6466632</v>
          </cell>
          <cell r="H151">
            <v>6.690499784122554</v>
          </cell>
          <cell r="I151">
            <v>3.022129603169007</v>
          </cell>
          <cell r="J151">
            <v>3.6329576199789937</v>
          </cell>
        </row>
        <row r="152">
          <cell r="B152" t="str">
            <v>Texas</v>
          </cell>
          <cell r="D152">
            <v>43957</v>
          </cell>
          <cell r="E152">
            <v>19024</v>
          </cell>
          <cell r="F152">
            <v>24257</v>
          </cell>
          <cell r="G152">
            <v>26407196</v>
          </cell>
          <cell r="H152">
            <v>1.6645841535011896</v>
          </cell>
          <cell r="I152">
            <v>0.720409694387848</v>
          </cell>
          <cell r="J152">
            <v>0.9185753761967004</v>
          </cell>
        </row>
        <row r="153">
          <cell r="B153" t="str">
            <v>Utah</v>
          </cell>
          <cell r="D153">
            <v>15213</v>
          </cell>
          <cell r="E153">
            <v>10285</v>
          </cell>
          <cell r="F153">
            <v>4890</v>
          </cell>
          <cell r="G153">
            <v>2905945</v>
          </cell>
          <cell r="H153">
            <v>5.235130052358183</v>
          </cell>
          <cell r="I153">
            <v>3.53929616699559</v>
          </cell>
          <cell r="J153">
            <v>1.6827572442011118</v>
          </cell>
        </row>
        <row r="154">
          <cell r="B154" t="str">
            <v>Vermont</v>
          </cell>
          <cell r="D154">
            <v>932</v>
          </cell>
          <cell r="E154">
            <v>746</v>
          </cell>
          <cell r="F154">
            <v>180</v>
          </cell>
          <cell r="G154">
            <v>628205</v>
          </cell>
          <cell r="H154">
            <v>1.4835921395085998</v>
          </cell>
          <cell r="I154">
            <v>1.1875104464307034</v>
          </cell>
          <cell r="J154">
            <v>0.28653067072054506</v>
          </cell>
        </row>
        <row r="155">
          <cell r="B155" t="str">
            <v>Virginia</v>
          </cell>
          <cell r="D155">
            <v>27249</v>
          </cell>
          <cell r="E155">
            <v>17180</v>
          </cell>
          <cell r="F155">
            <v>9902</v>
          </cell>
          <cell r="G155">
            <v>8268692</v>
          </cell>
          <cell r="H155">
            <v>3.295442616558943</v>
          </cell>
          <cell r="I155">
            <v>2.0777167658439812</v>
          </cell>
          <cell r="J155">
            <v>1.1975291859945927</v>
          </cell>
        </row>
        <row r="156">
          <cell r="B156" t="str">
            <v>Washington</v>
          </cell>
          <cell r="D156">
            <v>26506</v>
          </cell>
          <cell r="E156">
            <v>20973</v>
          </cell>
          <cell r="F156">
            <v>5333</v>
          </cell>
          <cell r="G156">
            <v>6948619</v>
          </cell>
          <cell r="H156">
            <v>3.8145709240929744</v>
          </cell>
          <cell r="I156">
            <v>3.0182975926583397</v>
          </cell>
          <cell r="J156">
            <v>0.7674906337503898</v>
          </cell>
        </row>
        <row r="157">
          <cell r="B157" t="str">
            <v>West Virginia</v>
          </cell>
          <cell r="D157">
            <v>3845</v>
          </cell>
          <cell r="E157">
            <v>3262</v>
          </cell>
          <cell r="F157">
            <v>548</v>
          </cell>
          <cell r="G157">
            <v>1864093</v>
          </cell>
          <cell r="H157">
            <v>2.06266532839295</v>
          </cell>
          <cell r="I157">
            <v>1.7499126921242663</v>
          </cell>
          <cell r="J157">
            <v>0.2939767490141318</v>
          </cell>
        </row>
        <row r="158">
          <cell r="B158" t="str">
            <v>Wisconsin</v>
          </cell>
          <cell r="D158">
            <v>23888</v>
          </cell>
          <cell r="E158">
            <v>17963</v>
          </cell>
          <cell r="F158">
            <v>5825</v>
          </cell>
          <cell r="G158">
            <v>5731987</v>
          </cell>
          <cell r="H158">
            <v>4.16749026123053</v>
          </cell>
          <cell r="I158">
            <v>3.1338172958173143</v>
          </cell>
          <cell r="J158">
            <v>1.0162270081910514</v>
          </cell>
        </row>
        <row r="159">
          <cell r="B159" t="str">
            <v>Wyoming</v>
          </cell>
          <cell r="D159">
            <v>1287</v>
          </cell>
          <cell r="E159">
            <v>1120</v>
          </cell>
          <cell r="F159">
            <v>148</v>
          </cell>
          <cell r="G159">
            <v>573020</v>
          </cell>
          <cell r="H159">
            <v>2.245994904191826</v>
          </cell>
          <cell r="I159">
            <v>1.9545565599804544</v>
          </cell>
          <cell r="J159">
            <v>0.2582806882831315</v>
          </cell>
        </row>
        <row r="160">
          <cell r="B160" t="str">
            <v>Puerto Rico</v>
          </cell>
          <cell r="D160">
            <v>10935</v>
          </cell>
          <cell r="E160">
            <v>3812</v>
          </cell>
          <cell r="F160">
            <v>6882</v>
          </cell>
          <cell r="G160">
            <v>3685573</v>
          </cell>
          <cell r="H160">
            <v>2.966974199127246</v>
          </cell>
          <cell r="I160">
            <v>1.0343032141813497</v>
          </cell>
          <cell r="J160">
            <v>1.867280881426036</v>
          </cell>
        </row>
        <row r="161">
          <cell r="B161" t="str">
            <v>Guam</v>
          </cell>
          <cell r="D161">
            <v>178</v>
          </cell>
          <cell r="E161">
            <v>145</v>
          </cell>
          <cell r="F161">
            <v>31</v>
          </cell>
          <cell r="G161">
            <v>188130</v>
          </cell>
          <cell r="H161">
            <v>0.946154255036411</v>
          </cell>
          <cell r="I161">
            <v>0.7707436347206719</v>
          </cell>
          <cell r="J161">
            <v>0.16477967362993676</v>
          </cell>
        </row>
        <row r="162">
          <cell r="B162" t="str">
            <v>Northern Mariana Islands</v>
          </cell>
          <cell r="D162">
            <v>8</v>
          </cell>
          <cell r="E162">
            <v>7</v>
          </cell>
          <cell r="F162">
            <v>0</v>
          </cell>
          <cell r="G162">
            <v>97515</v>
          </cell>
          <cell r="H162">
            <v>0.08203866071886376</v>
          </cell>
          <cell r="I162">
            <v>0.0717838281290058</v>
          </cell>
          <cell r="J162">
            <v>0</v>
          </cell>
        </row>
        <row r="163">
          <cell r="B163" t="str">
            <v>Virgin Islands</v>
          </cell>
          <cell r="D163">
            <v>24</v>
          </cell>
          <cell r="E163">
            <v>14</v>
          </cell>
          <cell r="F163">
            <v>7</v>
          </cell>
          <cell r="G163">
            <v>110371</v>
          </cell>
          <cell r="H163">
            <v>0.2174484239519439</v>
          </cell>
          <cell r="I163">
            <v>0.12684491397196726</v>
          </cell>
          <cell r="J163">
            <v>0.06342245698598363</v>
          </cell>
        </row>
        <row r="164">
          <cell r="B164" t="str">
            <v>U.S. Total</v>
          </cell>
          <cell r="D164">
            <v>1137978</v>
          </cell>
          <cell r="E164">
            <v>778845</v>
          </cell>
          <cell r="F164">
            <v>348994</v>
          </cell>
          <cell r="G164">
            <v>319609414</v>
          </cell>
          <cell r="H164">
            <v>3.560527162694901</v>
          </cell>
          <cell r="I164">
            <v>2.4368650167482238</v>
          </cell>
          <cell r="J164">
            <v>1.0919390503309767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zoomScalePageLayoutView="0" workbookViewId="0" topLeftCell="A1">
      <selection activeCell="A64" sqref="A64"/>
    </sheetView>
  </sheetViews>
  <sheetFormatPr defaultColWidth="9.375" defaultRowHeight="12.75"/>
  <cols>
    <col min="1" max="1" width="24.75390625" style="2" bestFit="1" customWidth="1"/>
    <col min="2" max="2" width="16.75390625" style="2" customWidth="1"/>
    <col min="3" max="3" width="6.75390625" style="2" customWidth="1"/>
    <col min="4" max="4" width="16.75390625" style="2" customWidth="1"/>
    <col min="5" max="5" width="6.75390625" style="2" customWidth="1"/>
    <col min="6" max="6" width="16.75390625" style="2" customWidth="1"/>
    <col min="7" max="7" width="6.75390625" style="2" customWidth="1"/>
    <col min="8" max="16384" width="9.3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6">
        <f>'[1]Sheet4'!$A$1</f>
        <v>41455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7" ht="12.75">
      <c r="A5" s="3"/>
      <c r="B5" s="4" t="s">
        <v>2</v>
      </c>
      <c r="C5" s="4"/>
      <c r="D5" s="4" t="s">
        <v>3</v>
      </c>
      <c r="E5" s="4"/>
      <c r="F5" s="4" t="s">
        <v>4</v>
      </c>
      <c r="G5" s="4"/>
    </row>
    <row r="6" spans="1:7" ht="26.25">
      <c r="A6" s="5" t="s">
        <v>5</v>
      </c>
      <c r="B6" s="24" t="s">
        <v>6</v>
      </c>
      <c r="C6" s="25" t="s">
        <v>7</v>
      </c>
      <c r="D6" s="24" t="s">
        <v>6</v>
      </c>
      <c r="E6" s="25" t="s">
        <v>7</v>
      </c>
      <c r="F6" s="24" t="s">
        <v>6</v>
      </c>
      <c r="G6" s="26" t="s">
        <v>7</v>
      </c>
    </row>
    <row r="7" spans="1:7" ht="12.75">
      <c r="A7" s="15" t="s">
        <v>8</v>
      </c>
      <c r="B7" s="21">
        <f>VLOOKUP($A7,'[1]Sheet4'!$B$109:$Z$164,7,FALSE)</f>
        <v>3.560527162694901</v>
      </c>
      <c r="C7" s="22"/>
      <c r="D7" s="23">
        <f>VLOOKUP($A7,'[1]Sheet4'!$B$109:$Z$164,8,FALSE)</f>
        <v>2.4368650167482238</v>
      </c>
      <c r="E7" s="22"/>
      <c r="F7" s="23">
        <f>VLOOKUP($A7,'[1]Sheet4'!$B$109:$Z$164,9,FALSE)</f>
        <v>1.0919390503309767</v>
      </c>
      <c r="G7" s="22"/>
    </row>
    <row r="8" spans="1:7" ht="12.75">
      <c r="A8" s="17" t="s">
        <v>9</v>
      </c>
      <c r="B8" s="18">
        <f>VLOOKUP($A8,'[1]Sheet4'!$B$109:$Z$163,7,FALSE)</f>
        <v>5.724962248003357</v>
      </c>
      <c r="C8" s="19">
        <f>RANK(B8,B$8:B$62)</f>
        <v>4</v>
      </c>
      <c r="D8" s="18">
        <f>VLOOKUP($A8,'[1]Sheet4'!$B$109:$Z$163,8,FALSE)</f>
        <v>2.1393486500150347</v>
      </c>
      <c r="E8" s="19">
        <f>RANK(D8,D$8:D$62)</f>
        <v>25</v>
      </c>
      <c r="F8" s="18">
        <f>VLOOKUP($A8,'[1]Sheet4'!$B$109:$Z$163,9,FALSE)</f>
        <v>3.5628963133564415</v>
      </c>
      <c r="G8" s="20">
        <f aca="true" t="shared" si="0" ref="G8:G39">RANK(F8,F$8:F$62)</f>
        <v>2</v>
      </c>
    </row>
    <row r="9" spans="1:7" ht="12.75">
      <c r="A9" s="6" t="s">
        <v>10</v>
      </c>
      <c r="B9" s="7">
        <f>VLOOKUP($A9,'[1]Sheet4'!$B$109:$Z$163,7,FALSE)</f>
        <v>0.9223152826285985</v>
      </c>
      <c r="C9" s="8">
        <f>RANK(B9,B$8:B$62)</f>
        <v>53</v>
      </c>
      <c r="D9" s="7">
        <f>VLOOKUP($A9,'[1]Sheet4'!$B$109:$Z$163,8,FALSE)</f>
        <v>0.7270014580719542</v>
      </c>
      <c r="E9" s="8">
        <f>RANK(D9,D$8:D$62)</f>
        <v>51</v>
      </c>
      <c r="F9" s="7">
        <f>VLOOKUP($A9,'[1]Sheet4'!$B$109:$Z$163,9,FALSE)</f>
        <v>0.16818690447933268</v>
      </c>
      <c r="G9" s="9">
        <f t="shared" si="0"/>
        <v>50</v>
      </c>
    </row>
    <row r="10" spans="1:7" ht="12.75">
      <c r="A10" s="6" t="s">
        <v>11</v>
      </c>
      <c r="B10" s="7">
        <f>VLOOKUP($A10,'[1]Sheet4'!$B$109:$Z$163,7,FALSE)</f>
        <v>3.773047540097944</v>
      </c>
      <c r="C10" s="8">
        <f aca="true" t="shared" si="1" ref="C10:E62">RANK(B10,B$8:B$62)</f>
        <v>21</v>
      </c>
      <c r="D10" s="7">
        <f>VLOOKUP($A10,'[1]Sheet4'!$B$109:$Z$163,8,FALSE)</f>
        <v>3.2162351383097016</v>
      </c>
      <c r="E10" s="8">
        <f t="shared" si="1"/>
        <v>9</v>
      </c>
      <c r="F10" s="7">
        <f>VLOOKUP($A10,'[1]Sheet4'!$B$109:$Z$163,9,FALSE)</f>
        <v>0.5006645169904553</v>
      </c>
      <c r="G10" s="9">
        <f t="shared" si="0"/>
        <v>34</v>
      </c>
    </row>
    <row r="11" spans="1:7" ht="12.75">
      <c r="A11" s="6" t="s">
        <v>12</v>
      </c>
      <c r="B11" s="7">
        <f>VLOOKUP($A11,'[1]Sheet4'!$B$109:$Z$163,7,FALSE)</f>
        <v>4.228739861024052</v>
      </c>
      <c r="C11" s="8">
        <f t="shared" si="1"/>
        <v>13</v>
      </c>
      <c r="D11" s="7">
        <f>VLOOKUP($A11,'[1]Sheet4'!$B$109:$Z$163,8,FALSE)</f>
        <v>2.1130276864678983</v>
      </c>
      <c r="E11" s="8">
        <f t="shared" si="1"/>
        <v>26</v>
      </c>
      <c r="F11" s="7">
        <f>VLOOKUP($A11,'[1]Sheet4'!$B$109:$Z$163,9,FALSE)</f>
        <v>2.095914074905271</v>
      </c>
      <c r="G11" s="9">
        <f t="shared" si="0"/>
        <v>5</v>
      </c>
    </row>
    <row r="12" spans="1:7" ht="12.75">
      <c r="A12" s="6" t="s">
        <v>13</v>
      </c>
      <c r="B12" s="7">
        <f>VLOOKUP($A12,'[1]Sheet4'!$B$109:$Z$163,7,FALSE)</f>
        <v>4.206201934330465</v>
      </c>
      <c r="C12" s="8">
        <f t="shared" si="1"/>
        <v>14</v>
      </c>
      <c r="D12" s="7">
        <f>VLOOKUP($A12,'[1]Sheet4'!$B$109:$Z$163,8,FALSE)</f>
        <v>3.205504410474914</v>
      </c>
      <c r="E12" s="8">
        <f t="shared" si="1"/>
        <v>10</v>
      </c>
      <c r="F12" s="7">
        <f>VLOOKUP($A12,'[1]Sheet4'!$B$109:$Z$163,9,FALSE)</f>
        <v>0.9654168559653685</v>
      </c>
      <c r="G12" s="9">
        <f t="shared" si="0"/>
        <v>20</v>
      </c>
    </row>
    <row r="13" spans="1:7" ht="12.75">
      <c r="A13" s="6" t="s">
        <v>14</v>
      </c>
      <c r="B13" s="7">
        <f>VLOOKUP($A13,'[1]Sheet4'!$B$109:$Z$163,7,FALSE)</f>
        <v>4.622443363269085</v>
      </c>
      <c r="C13" s="8">
        <f t="shared" si="1"/>
        <v>9</v>
      </c>
      <c r="D13" s="7">
        <f>VLOOKUP($A13,'[1]Sheet4'!$B$109:$Z$163,8,FALSE)</f>
        <v>3.835859106830056</v>
      </c>
      <c r="E13" s="8">
        <f t="shared" si="1"/>
        <v>3</v>
      </c>
      <c r="F13" s="7">
        <f>VLOOKUP($A13,'[1]Sheet4'!$B$109:$Z$163,9,FALSE)</f>
        <v>0.7574656038295025</v>
      </c>
      <c r="G13" s="9">
        <f t="shared" si="0"/>
        <v>28</v>
      </c>
    </row>
    <row r="14" spans="1:7" ht="12.75">
      <c r="A14" s="6" t="s">
        <v>15</v>
      </c>
      <c r="B14" s="7">
        <f>VLOOKUP($A14,'[1]Sheet4'!$B$109:$Z$163,7,FALSE)</f>
        <v>2.0748239629414926</v>
      </c>
      <c r="C14" s="8">
        <f t="shared" si="1"/>
        <v>38</v>
      </c>
      <c r="D14" s="7">
        <f>VLOOKUP($A14,'[1]Sheet4'!$B$109:$Z$163,8,FALSE)</f>
        <v>1.7787373792400611</v>
      </c>
      <c r="E14" s="8">
        <f t="shared" si="1"/>
        <v>34</v>
      </c>
      <c r="F14" s="7">
        <f>VLOOKUP($A14,'[1]Sheet4'!$B$109:$Z$163,9,FALSE)</f>
        <v>0.2608777858268232</v>
      </c>
      <c r="G14" s="9">
        <f t="shared" si="0"/>
        <v>45</v>
      </c>
    </row>
    <row r="15" spans="1:7" ht="12.75">
      <c r="A15" s="6" t="s">
        <v>16</v>
      </c>
      <c r="B15" s="7">
        <f>VLOOKUP($A15,'[1]Sheet4'!$B$109:$Z$163,7,FALSE)</f>
        <v>3.773979359621252</v>
      </c>
      <c r="C15" s="8">
        <f t="shared" si="1"/>
        <v>20</v>
      </c>
      <c r="D15" s="7">
        <f>VLOOKUP($A15,'[1]Sheet4'!$B$109:$Z$163,8,FALSE)</f>
        <v>2.145048857026505</v>
      </c>
      <c r="E15" s="8">
        <f t="shared" si="1"/>
        <v>24</v>
      </c>
      <c r="F15" s="7">
        <f>VLOOKUP($A15,'[1]Sheet4'!$B$109:$Z$163,9,FALSE)</f>
        <v>0.7948658201164206</v>
      </c>
      <c r="G15" s="9">
        <f t="shared" si="0"/>
        <v>26</v>
      </c>
    </row>
    <row r="16" spans="1:7" ht="12.75">
      <c r="A16" s="6" t="s">
        <v>17</v>
      </c>
      <c r="B16" s="7">
        <f>VLOOKUP($A16,'[1]Sheet4'!$B$109:$Z$163,7,FALSE)</f>
        <v>1.2823330555735635</v>
      </c>
      <c r="C16" s="8">
        <f t="shared" si="1"/>
        <v>51</v>
      </c>
      <c r="D16" s="7">
        <f>VLOOKUP($A16,'[1]Sheet4'!$B$109:$Z$163,8,FALSE)</f>
        <v>1.0467379565840924</v>
      </c>
      <c r="E16" s="8">
        <f t="shared" si="1"/>
        <v>47</v>
      </c>
      <c r="F16" s="7">
        <f>VLOOKUP($A16,'[1]Sheet4'!$B$109:$Z$163,9,FALSE)</f>
        <v>0.1929033696423856</v>
      </c>
      <c r="G16" s="9">
        <f t="shared" si="0"/>
        <v>48</v>
      </c>
    </row>
    <row r="17" spans="1:7" ht="12.75">
      <c r="A17" s="6" t="s">
        <v>18</v>
      </c>
      <c r="B17" s="7">
        <f>VLOOKUP($A17,'[1]Sheet4'!$B$109:$Z$163,7,FALSE)</f>
        <v>4.072063991889913</v>
      </c>
      <c r="C17" s="8">
        <f t="shared" si="1"/>
        <v>17</v>
      </c>
      <c r="D17" s="7">
        <f>VLOOKUP($A17,'[1]Sheet4'!$B$109:$Z$163,8,FALSE)</f>
        <v>2.916897607402945</v>
      </c>
      <c r="E17" s="8">
        <f t="shared" si="1"/>
        <v>19</v>
      </c>
      <c r="F17" s="7">
        <f>VLOOKUP($A17,'[1]Sheet4'!$B$109:$Z$163,9,FALSE)</f>
        <v>1.1107987793148573</v>
      </c>
      <c r="G17" s="9">
        <f t="shared" si="0"/>
        <v>15</v>
      </c>
    </row>
    <row r="18" spans="1:7" ht="12.75">
      <c r="A18" s="6" t="s">
        <v>19</v>
      </c>
      <c r="B18" s="7">
        <f>VLOOKUP($A18,'[1]Sheet4'!$B$109:$Z$163,7,FALSE)</f>
        <v>6.175342326142577</v>
      </c>
      <c r="C18" s="8">
        <f t="shared" si="1"/>
        <v>2</v>
      </c>
      <c r="D18" s="7">
        <f>VLOOKUP($A18,'[1]Sheet4'!$B$109:$Z$163,8,FALSE)</f>
        <v>3.0011028185168387</v>
      </c>
      <c r="E18" s="8">
        <f t="shared" si="1"/>
        <v>17</v>
      </c>
      <c r="F18" s="7">
        <f>VLOOKUP($A18,'[1]Sheet4'!$B$109:$Z$163,9,FALSE)</f>
        <v>3.138829744441821</v>
      </c>
      <c r="G18" s="9">
        <f t="shared" si="0"/>
        <v>3</v>
      </c>
    </row>
    <row r="19" spans="1:7" ht="12.75">
      <c r="A19" s="6" t="s">
        <v>20</v>
      </c>
      <c r="B19" s="7">
        <f>VLOOKUP($A19,'[1]Sheet4'!$B$109:$Z$163,7,FALSE)</f>
        <v>0.946154255036411</v>
      </c>
      <c r="C19" s="8">
        <f t="shared" si="1"/>
        <v>52</v>
      </c>
      <c r="D19" s="7">
        <f>VLOOKUP($A19,'[1]Sheet4'!$B$109:$Z$163,8,FALSE)</f>
        <v>0.7707436347206719</v>
      </c>
      <c r="E19" s="8">
        <f t="shared" si="1"/>
        <v>50</v>
      </c>
      <c r="F19" s="7">
        <f>VLOOKUP($A19,'[1]Sheet4'!$B$109:$Z$163,9,FALSE)</f>
        <v>0.16477967362993676</v>
      </c>
      <c r="G19" s="9">
        <f t="shared" si="0"/>
        <v>51</v>
      </c>
    </row>
    <row r="20" spans="1:7" ht="12.75">
      <c r="A20" s="6" t="s">
        <v>21</v>
      </c>
      <c r="B20" s="7">
        <f>VLOOKUP($A20,'[1]Sheet4'!$B$109:$Z$163,7,FALSE)</f>
        <v>1.70398106083377</v>
      </c>
      <c r="C20" s="8">
        <f t="shared" si="1"/>
        <v>45</v>
      </c>
      <c r="D20" s="7">
        <f>VLOOKUP($A20,'[1]Sheet4'!$B$109:$Z$163,8,FALSE)</f>
        <v>1.2566949780865602</v>
      </c>
      <c r="E20" s="8">
        <f t="shared" si="1"/>
        <v>43</v>
      </c>
      <c r="F20" s="7">
        <f>VLOOKUP($A20,'[1]Sheet4'!$B$109:$Z$163,9,FALSE)</f>
        <v>0.43726687449367213</v>
      </c>
      <c r="G20" s="9">
        <f t="shared" si="0"/>
        <v>38</v>
      </c>
    </row>
    <row r="21" spans="1:7" ht="12.75">
      <c r="A21" s="6" t="s">
        <v>22</v>
      </c>
      <c r="B21" s="7">
        <f>VLOOKUP($A21,'[1]Sheet4'!$B$109:$Z$163,7,FALSE)</f>
        <v>3.63682643745596</v>
      </c>
      <c r="C21" s="8">
        <f t="shared" si="1"/>
        <v>22</v>
      </c>
      <c r="D21" s="7">
        <f>VLOOKUP($A21,'[1]Sheet4'!$B$109:$Z$163,8,FALSE)</f>
        <v>3.269294643162015</v>
      </c>
      <c r="E21" s="8">
        <f t="shared" si="1"/>
        <v>7</v>
      </c>
      <c r="F21" s="7">
        <f>VLOOKUP($A21,'[1]Sheet4'!$B$109:$Z$163,9,FALSE)</f>
        <v>0.34580271861778245</v>
      </c>
      <c r="G21" s="9">
        <f t="shared" si="0"/>
        <v>39</v>
      </c>
    </row>
    <row r="22" spans="1:7" ht="12.75">
      <c r="A22" s="6" t="s">
        <v>23</v>
      </c>
      <c r="B22" s="7">
        <f>VLOOKUP($A22,'[1]Sheet4'!$B$109:$Z$163,7,FALSE)</f>
        <v>5.327750734666757</v>
      </c>
      <c r="C22" s="8">
        <f t="shared" si="1"/>
        <v>6</v>
      </c>
      <c r="D22" s="7">
        <f>VLOOKUP($A22,'[1]Sheet4'!$B$109:$Z$163,8,FALSE)</f>
        <v>3.624335438270336</v>
      </c>
      <c r="E22" s="8">
        <f t="shared" si="1"/>
        <v>5</v>
      </c>
      <c r="F22" s="7">
        <f>VLOOKUP($A22,'[1]Sheet4'!$B$109:$Z$163,9,FALSE)</f>
        <v>1.6724202776506023</v>
      </c>
      <c r="G22" s="9">
        <f t="shared" si="0"/>
        <v>9</v>
      </c>
    </row>
    <row r="23" spans="1:7" ht="12.75">
      <c r="A23" s="6" t="s">
        <v>24</v>
      </c>
      <c r="B23" s="7">
        <f>VLOOKUP($A23,'[1]Sheet4'!$B$109:$Z$163,7,FALSE)</f>
        <v>5.350127156411304</v>
      </c>
      <c r="C23" s="8">
        <f t="shared" si="1"/>
        <v>5</v>
      </c>
      <c r="D23" s="7">
        <f>VLOOKUP($A23,'[1]Sheet4'!$B$109:$Z$163,8,FALSE)</f>
        <v>3.863091500634677</v>
      </c>
      <c r="E23" s="8">
        <f t="shared" si="1"/>
        <v>2</v>
      </c>
      <c r="F23" s="7">
        <f>VLOOKUP($A23,'[1]Sheet4'!$B$109:$Z$163,9,FALSE)</f>
        <v>1.4661516081250225</v>
      </c>
      <c r="G23" s="9">
        <f t="shared" si="0"/>
        <v>10</v>
      </c>
    </row>
    <row r="24" spans="1:7" ht="12.75">
      <c r="A24" s="6" t="s">
        <v>25</v>
      </c>
      <c r="B24" s="7">
        <f>VLOOKUP($A24,'[1]Sheet4'!$B$109:$Z$163,7,FALSE)</f>
        <v>1.9222431268142546</v>
      </c>
      <c r="C24" s="8">
        <f t="shared" si="1"/>
        <v>44</v>
      </c>
      <c r="D24" s="7">
        <f>VLOOKUP($A24,'[1]Sheet4'!$B$109:$Z$163,8,FALSE)</f>
        <v>1.7404531075723806</v>
      </c>
      <c r="E24" s="8">
        <f t="shared" si="1"/>
        <v>36</v>
      </c>
      <c r="F24" s="7">
        <f>VLOOKUP($A24,'[1]Sheet4'!$B$109:$Z$163,9,FALSE)</f>
        <v>0.17206862783856527</v>
      </c>
      <c r="G24" s="9">
        <f t="shared" si="0"/>
        <v>49</v>
      </c>
    </row>
    <row r="25" spans="1:7" ht="12.75">
      <c r="A25" s="6" t="s">
        <v>26</v>
      </c>
      <c r="B25" s="7">
        <f>VLOOKUP($A25,'[1]Sheet4'!$B$109:$Z$163,7,FALSE)</f>
        <v>2.963174902613604</v>
      </c>
      <c r="C25" s="8">
        <f t="shared" si="1"/>
        <v>30</v>
      </c>
      <c r="D25" s="7">
        <f>VLOOKUP($A25,'[1]Sheet4'!$B$109:$Z$163,8,FALSE)</f>
        <v>1.8607971755035995</v>
      </c>
      <c r="E25" s="8">
        <f t="shared" si="1"/>
        <v>33</v>
      </c>
      <c r="F25" s="7">
        <f>VLOOKUP($A25,'[1]Sheet4'!$B$109:$Z$163,9,FALSE)</f>
        <v>1.0801316692825749</v>
      </c>
      <c r="G25" s="9">
        <f t="shared" si="0"/>
        <v>16</v>
      </c>
    </row>
    <row r="26" spans="1:7" ht="12.75">
      <c r="A26" s="6" t="s">
        <v>27</v>
      </c>
      <c r="B26" s="7">
        <f>VLOOKUP($A26,'[1]Sheet4'!$B$109:$Z$163,7,FALSE)</f>
        <v>4.28337563506364</v>
      </c>
      <c r="C26" s="8">
        <f t="shared" si="1"/>
        <v>12</v>
      </c>
      <c r="D26" s="7">
        <f>VLOOKUP($A26,'[1]Sheet4'!$B$109:$Z$163,8,FALSE)</f>
        <v>3.0862038402319</v>
      </c>
      <c r="E26" s="8">
        <f t="shared" si="1"/>
        <v>13</v>
      </c>
      <c r="F26" s="7">
        <f>VLOOKUP($A26,'[1]Sheet4'!$B$109:$Z$163,9,FALSE)</f>
        <v>1.1756643590320024</v>
      </c>
      <c r="G26" s="9">
        <f t="shared" si="0"/>
        <v>13</v>
      </c>
    </row>
    <row r="27" spans="1:7" ht="12.75">
      <c r="A27" s="6" t="s">
        <v>28</v>
      </c>
      <c r="B27" s="7">
        <f>VLOOKUP($A27,'[1]Sheet4'!$B$109:$Z$163,7,FALSE)</f>
        <v>3.4081384844206744</v>
      </c>
      <c r="C27" s="8">
        <f t="shared" si="1"/>
        <v>25</v>
      </c>
      <c r="D27" s="7">
        <f>VLOOKUP($A27,'[1]Sheet4'!$B$109:$Z$163,8,FALSE)</f>
        <v>1.1790549011929665</v>
      </c>
      <c r="E27" s="8">
        <f t="shared" si="1"/>
        <v>45</v>
      </c>
      <c r="F27" s="7">
        <f>VLOOKUP($A27,'[1]Sheet4'!$B$109:$Z$163,9,FALSE)</f>
        <v>2.2091177955709442</v>
      </c>
      <c r="G27" s="9">
        <f t="shared" si="0"/>
        <v>4</v>
      </c>
    </row>
    <row r="28" spans="1:7" ht="12.75">
      <c r="A28" s="6" t="s">
        <v>29</v>
      </c>
      <c r="B28" s="7">
        <f>VLOOKUP($A28,'[1]Sheet4'!$B$109:$Z$163,7,FALSE)</f>
        <v>2.0172366888522286</v>
      </c>
      <c r="C28" s="8">
        <f t="shared" si="1"/>
        <v>41</v>
      </c>
      <c r="D28" s="7">
        <f>VLOOKUP($A28,'[1]Sheet4'!$B$109:$Z$163,8,FALSE)</f>
        <v>1.67016891894452</v>
      </c>
      <c r="E28" s="8">
        <f t="shared" si="1"/>
        <v>37</v>
      </c>
      <c r="F28" s="7">
        <f>VLOOKUP($A28,'[1]Sheet4'!$B$109:$Z$163,9,FALSE)</f>
        <v>0.3190295439544659</v>
      </c>
      <c r="G28" s="9">
        <f t="shared" si="0"/>
        <v>40</v>
      </c>
    </row>
    <row r="29" spans="1:7" ht="12.75">
      <c r="A29" s="6" t="s">
        <v>30</v>
      </c>
      <c r="B29" s="7">
        <f>VLOOKUP($A29,'[1]Sheet4'!$B$109:$Z$163,7,FALSE)</f>
        <v>3.9237400819858723</v>
      </c>
      <c r="C29" s="8">
        <f t="shared" si="1"/>
        <v>18</v>
      </c>
      <c r="D29" s="7">
        <f>VLOOKUP($A29,'[1]Sheet4'!$B$109:$Z$163,8,FALSE)</f>
        <v>3.0633924183194012</v>
      </c>
      <c r="E29" s="8">
        <f t="shared" si="1"/>
        <v>14</v>
      </c>
      <c r="F29" s="7">
        <f>VLOOKUP($A29,'[1]Sheet4'!$B$109:$Z$163,9,FALSE)</f>
        <v>0.8307504863239055</v>
      </c>
      <c r="G29" s="9">
        <f t="shared" si="0"/>
        <v>24</v>
      </c>
    </row>
    <row r="30" spans="1:7" ht="12.75">
      <c r="A30" s="6" t="s">
        <v>31</v>
      </c>
      <c r="B30" s="7">
        <f>VLOOKUP($A30,'[1]Sheet4'!$B$109:$Z$163,7,FALSE)</f>
        <v>2.109724931782204</v>
      </c>
      <c r="C30" s="8">
        <f t="shared" si="1"/>
        <v>37</v>
      </c>
      <c r="D30" s="7">
        <f>VLOOKUP($A30,'[1]Sheet4'!$B$109:$Z$163,8,FALSE)</f>
        <v>1.6374074262197378</v>
      </c>
      <c r="E30" s="8">
        <f t="shared" si="1"/>
        <v>39</v>
      </c>
      <c r="F30" s="7">
        <f>VLOOKUP($A30,'[1]Sheet4'!$B$109:$Z$163,9,FALSE)</f>
        <v>0.44932527573394054</v>
      </c>
      <c r="G30" s="9">
        <f t="shared" si="0"/>
        <v>37</v>
      </c>
    </row>
    <row r="31" spans="1:7" ht="12.75">
      <c r="A31" s="6" t="s">
        <v>32</v>
      </c>
      <c r="B31" s="7">
        <f>VLOOKUP($A31,'[1]Sheet4'!$B$109:$Z$163,7,FALSE)</f>
        <v>4.626038307158025</v>
      </c>
      <c r="C31" s="8">
        <f t="shared" si="1"/>
        <v>8</v>
      </c>
      <c r="D31" s="7">
        <f>VLOOKUP($A31,'[1]Sheet4'!$B$109:$Z$163,8,FALSE)</f>
        <v>3.8014223809888548</v>
      </c>
      <c r="E31" s="8">
        <f t="shared" si="1"/>
        <v>4</v>
      </c>
      <c r="F31" s="7">
        <f>VLOOKUP($A31,'[1]Sheet4'!$B$109:$Z$163,9,FALSE)</f>
        <v>0.7997633710820558</v>
      </c>
      <c r="G31" s="9">
        <f t="shared" si="0"/>
        <v>25</v>
      </c>
    </row>
    <row r="32" spans="1:7" ht="12.75">
      <c r="A32" s="6" t="s">
        <v>33</v>
      </c>
      <c r="B32" s="7">
        <f>VLOOKUP($A32,'[1]Sheet4'!$B$109:$Z$163,7,FALSE)</f>
        <v>2.8626474068170613</v>
      </c>
      <c r="C32" s="8">
        <f t="shared" si="1"/>
        <v>32</v>
      </c>
      <c r="D32" s="7">
        <f>VLOOKUP($A32,'[1]Sheet4'!$B$109:$Z$163,8,FALSE)</f>
        <v>2.3747236136707173</v>
      </c>
      <c r="E32" s="8">
        <f t="shared" si="1"/>
        <v>23</v>
      </c>
      <c r="F32" s="7">
        <f>VLOOKUP($A32,'[1]Sheet4'!$B$109:$Z$163,9,FALSE)</f>
        <v>0.4752794265556615</v>
      </c>
      <c r="G32" s="9">
        <f t="shared" si="0"/>
        <v>35</v>
      </c>
    </row>
    <row r="33" spans="1:7" ht="12.75">
      <c r="A33" s="6" t="s">
        <v>34</v>
      </c>
      <c r="B33" s="7">
        <f>VLOOKUP($A33,'[1]Sheet4'!$B$109:$Z$163,7,FALSE)</f>
        <v>4.125360527090857</v>
      </c>
      <c r="C33" s="8">
        <f t="shared" si="1"/>
        <v>16</v>
      </c>
      <c r="D33" s="7">
        <f>VLOOKUP($A33,'[1]Sheet4'!$B$109:$Z$163,8,FALSE)</f>
        <v>2.0866959457859315</v>
      </c>
      <c r="E33" s="8">
        <f t="shared" si="1"/>
        <v>27</v>
      </c>
      <c r="F33" s="7">
        <f>VLOOKUP($A33,'[1]Sheet4'!$B$109:$Z$163,9,FALSE)</f>
        <v>2.0179844104867146</v>
      </c>
      <c r="G33" s="9">
        <f t="shared" si="0"/>
        <v>6</v>
      </c>
    </row>
    <row r="34" spans="1:7" ht="12.75">
      <c r="A34" s="6" t="s">
        <v>35</v>
      </c>
      <c r="B34" s="7">
        <f>VLOOKUP($A34,'[1]Sheet4'!$B$109:$Z$163,7,FALSE)</f>
        <v>4.463829767606743</v>
      </c>
      <c r="C34" s="8">
        <f t="shared" si="1"/>
        <v>10</v>
      </c>
      <c r="D34" s="7">
        <f>VLOOKUP($A34,'[1]Sheet4'!$B$109:$Z$163,8,FALSE)</f>
        <v>3.187343795609376</v>
      </c>
      <c r="E34" s="8">
        <f t="shared" si="1"/>
        <v>11</v>
      </c>
      <c r="F34" s="7">
        <f>VLOOKUP($A34,'[1]Sheet4'!$B$109:$Z$163,9,FALSE)</f>
        <v>1.24601108429321</v>
      </c>
      <c r="G34" s="9">
        <f t="shared" si="0"/>
        <v>11</v>
      </c>
    </row>
    <row r="35" spans="1:7" ht="12.75">
      <c r="A35" s="6" t="s">
        <v>36</v>
      </c>
      <c r="B35" s="7">
        <f>VLOOKUP($A35,'[1]Sheet4'!$B$109:$Z$163,7,FALSE)</f>
        <v>1.9595600882050588</v>
      </c>
      <c r="C35" s="8">
        <f t="shared" si="1"/>
        <v>43</v>
      </c>
      <c r="D35" s="7">
        <f>VLOOKUP($A35,'[1]Sheet4'!$B$109:$Z$163,8,FALSE)</f>
        <v>1.65334775580163</v>
      </c>
      <c r="E35" s="8">
        <f t="shared" si="1"/>
        <v>38</v>
      </c>
      <c r="F35" s="7">
        <f>VLOOKUP($A35,'[1]Sheet4'!$B$109:$Z$163,9,FALSE)</f>
        <v>0.2922935900214548</v>
      </c>
      <c r="G35" s="9">
        <f t="shared" si="0"/>
        <v>43</v>
      </c>
    </row>
    <row r="36" spans="1:7" ht="12.75">
      <c r="A36" s="6" t="s">
        <v>37</v>
      </c>
      <c r="B36" s="7">
        <f>VLOOKUP($A36,'[1]Sheet4'!$B$109:$Z$163,7,FALSE)</f>
        <v>2.9967548510303015</v>
      </c>
      <c r="C36" s="8">
        <f t="shared" si="1"/>
        <v>28</v>
      </c>
      <c r="D36" s="7">
        <f>VLOOKUP($A36,'[1]Sheet4'!$B$109:$Z$163,8,FALSE)</f>
        <v>2.0475153910871917</v>
      </c>
      <c r="E36" s="8">
        <f t="shared" si="1"/>
        <v>29</v>
      </c>
      <c r="F36" s="7">
        <f>VLOOKUP($A36,'[1]Sheet4'!$B$109:$Z$163,9,FALSE)</f>
        <v>0.9252013194268239</v>
      </c>
      <c r="G36" s="9">
        <f t="shared" si="0"/>
        <v>22</v>
      </c>
    </row>
    <row r="37" spans="1:7" ht="12.75">
      <c r="A37" s="6" t="s">
        <v>38</v>
      </c>
      <c r="B37" s="7">
        <f>VLOOKUP($A37,'[1]Sheet4'!$B$109:$Z$163,7,FALSE)</f>
        <v>5.726413276975959</v>
      </c>
      <c r="C37" s="8">
        <f t="shared" si="1"/>
        <v>3</v>
      </c>
      <c r="D37" s="7">
        <f>VLOOKUP($A37,'[1]Sheet4'!$B$109:$Z$163,8,FALSE)</f>
        <v>4.598610293268833</v>
      </c>
      <c r="E37" s="8">
        <f t="shared" si="1"/>
        <v>1</v>
      </c>
      <c r="F37" s="7">
        <f>VLOOKUP($A37,'[1]Sheet4'!$B$109:$Z$163,9,FALSE)</f>
        <v>1.0130926382541887</v>
      </c>
      <c r="G37" s="9">
        <f t="shared" si="0"/>
        <v>19</v>
      </c>
    </row>
    <row r="38" spans="1:7" ht="12.75">
      <c r="A38" s="6" t="s">
        <v>39</v>
      </c>
      <c r="B38" s="7">
        <f>VLOOKUP($A38,'[1]Sheet4'!$B$109:$Z$163,7,FALSE)</f>
        <v>2.719662576942808</v>
      </c>
      <c r="C38" s="8">
        <f t="shared" si="1"/>
        <v>33</v>
      </c>
      <c r="D38" s="7">
        <f>VLOOKUP($A38,'[1]Sheet4'!$B$109:$Z$163,8,FALSE)</f>
        <v>2.021749722842968</v>
      </c>
      <c r="E38" s="8">
        <f t="shared" si="1"/>
        <v>30</v>
      </c>
      <c r="F38" s="7">
        <f>VLOOKUP($A38,'[1]Sheet4'!$B$109:$Z$163,9,FALSE)</f>
        <v>0.6676017638023444</v>
      </c>
      <c r="G38" s="9">
        <f t="shared" si="0"/>
        <v>32</v>
      </c>
    </row>
    <row r="39" spans="1:7" ht="12.75">
      <c r="A39" s="6" t="s">
        <v>40</v>
      </c>
      <c r="B39" s="7">
        <f>VLOOKUP($A39,'[1]Sheet4'!$B$109:$Z$163,7,FALSE)</f>
        <v>3.294812022226694</v>
      </c>
      <c r="C39" s="8">
        <f t="shared" si="1"/>
        <v>27</v>
      </c>
      <c r="D39" s="7">
        <f>VLOOKUP($A39,'[1]Sheet4'!$B$109:$Z$163,8,FALSE)</f>
        <v>2.5337793234393464</v>
      </c>
      <c r="E39" s="8">
        <f t="shared" si="1"/>
        <v>21</v>
      </c>
      <c r="F39" s="7">
        <f>VLOOKUP($A39,'[1]Sheet4'!$B$109:$Z$163,9,FALSE)</f>
        <v>0.7290093237460966</v>
      </c>
      <c r="G39" s="9">
        <f t="shared" si="0"/>
        <v>29</v>
      </c>
    </row>
    <row r="40" spans="1:7" ht="12.75">
      <c r="A40" s="6" t="s">
        <v>41</v>
      </c>
      <c r="B40" s="7">
        <f>VLOOKUP($A40,'[1]Sheet4'!$B$109:$Z$163,7,FALSE)</f>
        <v>2.1649633717044954</v>
      </c>
      <c r="C40" s="8">
        <f t="shared" si="1"/>
        <v>35</v>
      </c>
      <c r="D40" s="7">
        <f>VLOOKUP($A40,'[1]Sheet4'!$B$109:$Z$163,8,FALSE)</f>
        <v>1.9453294064591118</v>
      </c>
      <c r="E40" s="8">
        <f t="shared" si="1"/>
        <v>32</v>
      </c>
      <c r="F40" s="7">
        <f>VLOOKUP($A40,'[1]Sheet4'!$B$109:$Z$163,9,FALSE)</f>
        <v>0.1966871330555674</v>
      </c>
      <c r="G40" s="9">
        <f aca="true" t="shared" si="2" ref="G40:G71">RANK(F40,F$8:F$62)</f>
        <v>47</v>
      </c>
    </row>
    <row r="41" spans="1:7" ht="12.75">
      <c r="A41" s="6" t="s">
        <v>42</v>
      </c>
      <c r="B41" s="7">
        <f>VLOOKUP($A41,'[1]Sheet4'!$B$109:$Z$163,7,FALSE)</f>
        <v>1.9613721885962045</v>
      </c>
      <c r="C41" s="8">
        <f t="shared" si="1"/>
        <v>42</v>
      </c>
      <c r="D41" s="7">
        <f>VLOOKUP($A41,'[1]Sheet4'!$B$109:$Z$163,8,FALSE)</f>
        <v>1.6016644328475478</v>
      </c>
      <c r="E41" s="8">
        <f t="shared" si="1"/>
        <v>40</v>
      </c>
      <c r="F41" s="7">
        <f>VLOOKUP($A41,'[1]Sheet4'!$B$109:$Z$163,9,FALSE)</f>
        <v>0.31553132295925995</v>
      </c>
      <c r="G41" s="9">
        <f t="shared" si="2"/>
        <v>41</v>
      </c>
    </row>
    <row r="42" spans="1:7" ht="12.75">
      <c r="A42" s="6" t="s">
        <v>43</v>
      </c>
      <c r="B42" s="7">
        <f>VLOOKUP($A42,'[1]Sheet4'!$B$109:$Z$163,7,FALSE)</f>
        <v>2.033657385803118</v>
      </c>
      <c r="C42" s="8">
        <f t="shared" si="1"/>
        <v>40</v>
      </c>
      <c r="D42" s="7">
        <f>VLOOKUP($A42,'[1]Sheet4'!$B$109:$Z$163,8,FALSE)</f>
        <v>0.8589379343839784</v>
      </c>
      <c r="E42" s="8">
        <f t="shared" si="1"/>
        <v>49</v>
      </c>
      <c r="F42" s="7">
        <f>VLOOKUP($A42,'[1]Sheet4'!$B$109:$Z$163,9,FALSE)</f>
        <v>1.1545761716598093</v>
      </c>
      <c r="G42" s="9">
        <f t="shared" si="2"/>
        <v>14</v>
      </c>
    </row>
    <row r="43" spans="1:7" ht="12.75">
      <c r="A43" s="6" t="s">
        <v>44</v>
      </c>
      <c r="B43" s="7">
        <f>VLOOKUP($A43,'[1]Sheet4'!$B$109:$Z$163,7,FALSE)</f>
        <v>1.2880470958428063</v>
      </c>
      <c r="C43" s="8">
        <f t="shared" si="1"/>
        <v>50</v>
      </c>
      <c r="D43" s="7">
        <f>VLOOKUP($A43,'[1]Sheet4'!$B$109:$Z$163,8,FALSE)</f>
        <v>1.152614850866046</v>
      </c>
      <c r="E43" s="8">
        <f t="shared" si="1"/>
        <v>46</v>
      </c>
      <c r="F43" s="7">
        <f>VLOOKUP($A43,'[1]Sheet4'!$B$109:$Z$163,9,FALSE)</f>
        <v>0.12966917072243017</v>
      </c>
      <c r="G43" s="9">
        <f t="shared" si="2"/>
        <v>53</v>
      </c>
    </row>
    <row r="44" spans="1:7" ht="12.75">
      <c r="A44" s="6" t="s">
        <v>45</v>
      </c>
      <c r="B44" s="7">
        <f>VLOOKUP($A44,'[1]Sheet4'!$B$109:$Z$163,7,FALSE)</f>
        <v>0.08203866071886376</v>
      </c>
      <c r="C44" s="8">
        <f t="shared" si="1"/>
        <v>55</v>
      </c>
      <c r="D44" s="7">
        <f>VLOOKUP($A44,'[1]Sheet4'!$B$109:$Z$163,8,FALSE)</f>
        <v>0.0717838281290058</v>
      </c>
      <c r="E44" s="8">
        <f t="shared" si="1"/>
        <v>55</v>
      </c>
      <c r="F44" s="7">
        <f>VLOOKUP($A44,'[1]Sheet4'!$B$109:$Z$163,9,FALSE)</f>
        <v>0</v>
      </c>
      <c r="G44" s="9">
        <f t="shared" si="2"/>
        <v>55</v>
      </c>
    </row>
    <row r="45" spans="1:7" ht="12.75">
      <c r="A45" s="6" t="s">
        <v>46</v>
      </c>
      <c r="B45" s="7">
        <f>VLOOKUP($A45,'[1]Sheet4'!$B$109:$Z$163,7,FALSE)</f>
        <v>4.315672775298299</v>
      </c>
      <c r="C45" s="8">
        <f t="shared" si="1"/>
        <v>11</v>
      </c>
      <c r="D45" s="7">
        <f>VLOOKUP($A45,'[1]Sheet4'!$B$109:$Z$163,8,FALSE)</f>
        <v>3.268075006370293</v>
      </c>
      <c r="E45" s="8">
        <f t="shared" si="1"/>
        <v>8</v>
      </c>
      <c r="F45" s="7">
        <f>VLOOKUP($A45,'[1]Sheet4'!$B$109:$Z$163,9,FALSE)</f>
        <v>1.0371070522152448</v>
      </c>
      <c r="G45" s="9">
        <f t="shared" si="2"/>
        <v>17</v>
      </c>
    </row>
    <row r="46" spans="1:7" ht="12.75">
      <c r="A46" s="6" t="s">
        <v>47</v>
      </c>
      <c r="B46" s="7">
        <f>VLOOKUP($A46,'[1]Sheet4'!$B$109:$Z$163,7,FALSE)</f>
        <v>2.92309514046421</v>
      </c>
      <c r="C46" s="8">
        <f t="shared" si="1"/>
        <v>31</v>
      </c>
      <c r="D46" s="7">
        <f>VLOOKUP($A46,'[1]Sheet4'!$B$109:$Z$163,8,FALSE)</f>
        <v>2.4440136531760284</v>
      </c>
      <c r="E46" s="8">
        <f t="shared" si="1"/>
        <v>22</v>
      </c>
      <c r="F46" s="7">
        <f>VLOOKUP($A46,'[1]Sheet4'!$B$109:$Z$163,9,FALSE)</f>
        <v>0.4666713893983636</v>
      </c>
      <c r="G46" s="9">
        <f t="shared" si="2"/>
        <v>36</v>
      </c>
    </row>
    <row r="47" spans="1:7" ht="12.75">
      <c r="A47" s="6" t="s">
        <v>48</v>
      </c>
      <c r="B47" s="7">
        <f>VLOOKUP($A47,'[1]Sheet4'!$B$109:$Z$163,7,FALSE)</f>
        <v>3.5654030617608545</v>
      </c>
      <c r="C47" s="8">
        <f t="shared" si="1"/>
        <v>23</v>
      </c>
      <c r="D47" s="7">
        <f>VLOOKUP($A47,'[1]Sheet4'!$B$109:$Z$163,8,FALSE)</f>
        <v>2.8394621964699627</v>
      </c>
      <c r="E47" s="8">
        <f t="shared" si="1"/>
        <v>20</v>
      </c>
      <c r="F47" s="7">
        <f>VLOOKUP($A47,'[1]Sheet4'!$B$109:$Z$163,9,FALSE)</f>
        <v>0.7096103853687065</v>
      </c>
      <c r="G47" s="9">
        <f t="shared" si="2"/>
        <v>31</v>
      </c>
    </row>
    <row r="48" spans="1:7" ht="12.75">
      <c r="A48" s="6" t="s">
        <v>49</v>
      </c>
      <c r="B48" s="7">
        <f>VLOOKUP($A48,'[1]Sheet4'!$B$109:$Z$163,7,FALSE)</f>
        <v>2.1530585055824467</v>
      </c>
      <c r="C48" s="8">
        <f t="shared" si="1"/>
        <v>36</v>
      </c>
      <c r="D48" s="7">
        <f>VLOOKUP($A48,'[1]Sheet4'!$B$109:$Z$163,8,FALSE)</f>
        <v>1.4094780573751524</v>
      </c>
      <c r="E48" s="8">
        <f t="shared" si="1"/>
        <v>42</v>
      </c>
      <c r="F48" s="7">
        <f>VLOOKUP($A48,'[1]Sheet4'!$B$109:$Z$163,9,FALSE)</f>
        <v>0.7207371561634722</v>
      </c>
      <c r="G48" s="9">
        <f t="shared" si="2"/>
        <v>30</v>
      </c>
    </row>
    <row r="49" spans="1:7" ht="12.75">
      <c r="A49" s="6" t="s">
        <v>50</v>
      </c>
      <c r="B49" s="7">
        <f>VLOOKUP($A49,'[1]Sheet4'!$B$109:$Z$163,7,FALSE)</f>
        <v>2.966974199127246</v>
      </c>
      <c r="C49" s="8">
        <f t="shared" si="1"/>
        <v>29</v>
      </c>
      <c r="D49" s="7">
        <f>VLOOKUP($A49,'[1]Sheet4'!$B$109:$Z$163,8,FALSE)</f>
        <v>1.0343032141813497</v>
      </c>
      <c r="E49" s="8">
        <f t="shared" si="1"/>
        <v>48</v>
      </c>
      <c r="F49" s="7">
        <f>VLOOKUP($A49,'[1]Sheet4'!$B$109:$Z$163,9,FALSE)</f>
        <v>1.867280881426036</v>
      </c>
      <c r="G49" s="9">
        <f t="shared" si="2"/>
        <v>7</v>
      </c>
    </row>
    <row r="50" spans="1:7" ht="12.75">
      <c r="A50" s="6" t="s">
        <v>51</v>
      </c>
      <c r="B50" s="7">
        <f>VLOOKUP($A50,'[1]Sheet4'!$B$109:$Z$163,7,FALSE)</f>
        <v>3.4486154405554146</v>
      </c>
      <c r="C50" s="8">
        <f t="shared" si="1"/>
        <v>24</v>
      </c>
      <c r="D50" s="7">
        <f>VLOOKUP($A50,'[1]Sheet4'!$B$109:$Z$163,8,FALSE)</f>
        <v>2.9192974748029497</v>
      </c>
      <c r="E50" s="8">
        <f t="shared" si="1"/>
        <v>18</v>
      </c>
      <c r="F50" s="7">
        <f>VLOOKUP($A50,'[1]Sheet4'!$B$109:$Z$163,9,FALSE)</f>
        <v>0.5170082456186865</v>
      </c>
      <c r="G50" s="9">
        <f t="shared" si="2"/>
        <v>33</v>
      </c>
    </row>
    <row r="51" spans="1:7" ht="12.75">
      <c r="A51" s="6" t="s">
        <v>52</v>
      </c>
      <c r="B51" s="7">
        <f>VLOOKUP($A51,'[1]Sheet4'!$B$109:$Z$163,7,FALSE)</f>
        <v>1.6264494417043287</v>
      </c>
      <c r="C51" s="8">
        <f t="shared" si="1"/>
        <v>48</v>
      </c>
      <c r="D51" s="7">
        <f>VLOOKUP($A51,'[1]Sheet4'!$B$109:$Z$163,8,FALSE)</f>
        <v>0.6713868729966852</v>
      </c>
      <c r="E51" s="8">
        <f t="shared" si="1"/>
        <v>53</v>
      </c>
      <c r="F51" s="7">
        <f>VLOOKUP($A51,'[1]Sheet4'!$B$109:$Z$163,9,FALSE)</f>
        <v>0.9394783062855121</v>
      </c>
      <c r="G51" s="9">
        <f t="shared" si="2"/>
        <v>21</v>
      </c>
    </row>
    <row r="52" spans="1:7" ht="12.75">
      <c r="A52" s="6" t="s">
        <v>53</v>
      </c>
      <c r="B52" s="7">
        <f>VLOOKUP($A52,'[1]Sheet4'!$B$109:$Z$163,7,FALSE)</f>
        <v>1.6290892462246929</v>
      </c>
      <c r="C52" s="8">
        <f t="shared" si="1"/>
        <v>47</v>
      </c>
      <c r="D52" s="7">
        <f>VLOOKUP($A52,'[1]Sheet4'!$B$109:$Z$163,8,FALSE)</f>
        <v>1.4730872789327083</v>
      </c>
      <c r="E52" s="8">
        <f t="shared" si="1"/>
        <v>41</v>
      </c>
      <c r="F52" s="7">
        <f>VLOOKUP($A52,'[1]Sheet4'!$B$109:$Z$163,9,FALSE)</f>
        <v>0.1476659843069166</v>
      </c>
      <c r="G52" s="9">
        <f t="shared" si="2"/>
        <v>52</v>
      </c>
    </row>
    <row r="53" spans="1:7" ht="12.75">
      <c r="A53" s="6" t="s">
        <v>54</v>
      </c>
      <c r="B53" s="7">
        <f>VLOOKUP($A53,'[1]Sheet4'!$B$109:$Z$163,7,FALSE)</f>
        <v>6.690499784122554</v>
      </c>
      <c r="C53" s="8">
        <f t="shared" si="1"/>
        <v>1</v>
      </c>
      <c r="D53" s="7">
        <f>VLOOKUP($A53,'[1]Sheet4'!$B$109:$Z$163,8,FALSE)</f>
        <v>3.022129603169007</v>
      </c>
      <c r="E53" s="8">
        <f t="shared" si="1"/>
        <v>15</v>
      </c>
      <c r="F53" s="7">
        <f>VLOOKUP($A53,'[1]Sheet4'!$B$109:$Z$163,9,FALSE)</f>
        <v>3.6329576199789937</v>
      </c>
      <c r="G53" s="9">
        <f t="shared" si="2"/>
        <v>1</v>
      </c>
    </row>
    <row r="54" spans="1:7" ht="12.75">
      <c r="A54" s="6" t="s">
        <v>55</v>
      </c>
      <c r="B54" s="7">
        <f>VLOOKUP($A54,'[1]Sheet4'!$B$109:$Z$163,7,FALSE)</f>
        <v>1.6645841535011896</v>
      </c>
      <c r="C54" s="8">
        <f t="shared" si="1"/>
        <v>46</v>
      </c>
      <c r="D54" s="7">
        <f>VLOOKUP($A54,'[1]Sheet4'!$B$109:$Z$163,8,FALSE)</f>
        <v>0.720409694387848</v>
      </c>
      <c r="E54" s="8">
        <f t="shared" si="1"/>
        <v>52</v>
      </c>
      <c r="F54" s="7">
        <f>VLOOKUP($A54,'[1]Sheet4'!$B$109:$Z$163,9,FALSE)</f>
        <v>0.9185753761967004</v>
      </c>
      <c r="G54" s="9">
        <f t="shared" si="2"/>
        <v>23</v>
      </c>
    </row>
    <row r="55" spans="1:7" ht="12.75">
      <c r="A55" s="6" t="s">
        <v>56</v>
      </c>
      <c r="B55" s="7">
        <f>VLOOKUP($A55,'[1]Sheet4'!$B$109:$Z$163,7,FALSE)</f>
        <v>5.235130052358183</v>
      </c>
      <c r="C55" s="8">
        <f t="shared" si="1"/>
        <v>7</v>
      </c>
      <c r="D55" s="7">
        <f>VLOOKUP($A55,'[1]Sheet4'!$B$109:$Z$163,8,FALSE)</f>
        <v>3.53929616699559</v>
      </c>
      <c r="E55" s="8">
        <f t="shared" si="1"/>
        <v>6</v>
      </c>
      <c r="F55" s="7">
        <f>VLOOKUP($A55,'[1]Sheet4'!$B$109:$Z$163,9,FALSE)</f>
        <v>1.6827572442011118</v>
      </c>
      <c r="G55" s="9">
        <f t="shared" si="2"/>
        <v>8</v>
      </c>
    </row>
    <row r="56" spans="1:7" ht="12.75">
      <c r="A56" s="6" t="s">
        <v>57</v>
      </c>
      <c r="B56" s="7">
        <f>VLOOKUP($A56,'[1]Sheet4'!$B$109:$Z$163,7,FALSE)</f>
        <v>1.4835921395085998</v>
      </c>
      <c r="C56" s="8">
        <f t="shared" si="1"/>
        <v>49</v>
      </c>
      <c r="D56" s="7">
        <f>VLOOKUP($A56,'[1]Sheet4'!$B$109:$Z$163,8,FALSE)</f>
        <v>1.1875104464307034</v>
      </c>
      <c r="E56" s="8">
        <f t="shared" si="1"/>
        <v>44</v>
      </c>
      <c r="F56" s="7">
        <f>VLOOKUP($A56,'[1]Sheet4'!$B$109:$Z$163,9,FALSE)</f>
        <v>0.28653067072054506</v>
      </c>
      <c r="G56" s="9">
        <f t="shared" si="2"/>
        <v>44</v>
      </c>
    </row>
    <row r="57" spans="1:7" ht="12.75">
      <c r="A57" s="6" t="s">
        <v>58</v>
      </c>
      <c r="B57" s="7">
        <f>VLOOKUP($A57,'[1]Sheet4'!$B$109:$Z$163,7,FALSE)</f>
        <v>0.2174484239519439</v>
      </c>
      <c r="C57" s="8">
        <f t="shared" si="1"/>
        <v>54</v>
      </c>
      <c r="D57" s="7">
        <f>VLOOKUP($A57,'[1]Sheet4'!$B$109:$Z$163,8,FALSE)</f>
        <v>0.12684491397196726</v>
      </c>
      <c r="E57" s="8">
        <f t="shared" si="1"/>
        <v>54</v>
      </c>
      <c r="F57" s="7">
        <f>VLOOKUP($A57,'[1]Sheet4'!$B$109:$Z$163,9,FALSE)</f>
        <v>0.06342245698598363</v>
      </c>
      <c r="G57" s="9">
        <f t="shared" si="2"/>
        <v>54</v>
      </c>
    </row>
    <row r="58" spans="1:7" ht="12.75">
      <c r="A58" s="6" t="s">
        <v>59</v>
      </c>
      <c r="B58" s="7">
        <f>VLOOKUP($A58,'[1]Sheet4'!$B$109:$Z$163,7,FALSE)</f>
        <v>3.295442616558943</v>
      </c>
      <c r="C58" s="8">
        <f t="shared" si="1"/>
        <v>26</v>
      </c>
      <c r="D58" s="7">
        <f>VLOOKUP($A58,'[1]Sheet4'!$B$109:$Z$163,8,FALSE)</f>
        <v>2.0777167658439812</v>
      </c>
      <c r="E58" s="8">
        <f t="shared" si="1"/>
        <v>28</v>
      </c>
      <c r="F58" s="7">
        <f>VLOOKUP($A58,'[1]Sheet4'!$B$109:$Z$163,9,FALSE)</f>
        <v>1.1975291859945927</v>
      </c>
      <c r="G58" s="9">
        <f t="shared" si="2"/>
        <v>12</v>
      </c>
    </row>
    <row r="59" spans="1:7" ht="12.75">
      <c r="A59" s="6" t="s">
        <v>60</v>
      </c>
      <c r="B59" s="7">
        <f>VLOOKUP($A59,'[1]Sheet4'!$B$109:$Z$163,7,FALSE)</f>
        <v>3.8145709240929744</v>
      </c>
      <c r="C59" s="8">
        <f t="shared" si="1"/>
        <v>19</v>
      </c>
      <c r="D59" s="7">
        <f>VLOOKUP($A59,'[1]Sheet4'!$B$109:$Z$163,8,FALSE)</f>
        <v>3.0182975926583397</v>
      </c>
      <c r="E59" s="8">
        <f t="shared" si="1"/>
        <v>16</v>
      </c>
      <c r="F59" s="7">
        <f>VLOOKUP($A59,'[1]Sheet4'!$B$109:$Z$163,9,FALSE)</f>
        <v>0.7674906337503898</v>
      </c>
      <c r="G59" s="9">
        <f t="shared" si="2"/>
        <v>27</v>
      </c>
    </row>
    <row r="60" spans="1:7" ht="12.75">
      <c r="A60" s="6" t="s">
        <v>61</v>
      </c>
      <c r="B60" s="7">
        <f>VLOOKUP($A60,'[1]Sheet4'!$B$109:$Z$163,7,FALSE)</f>
        <v>2.06266532839295</v>
      </c>
      <c r="C60" s="8">
        <f t="shared" si="1"/>
        <v>39</v>
      </c>
      <c r="D60" s="7">
        <f>VLOOKUP($A60,'[1]Sheet4'!$B$109:$Z$163,8,FALSE)</f>
        <v>1.7499126921242663</v>
      </c>
      <c r="E60" s="8">
        <f t="shared" si="1"/>
        <v>35</v>
      </c>
      <c r="F60" s="7">
        <f>VLOOKUP($A60,'[1]Sheet4'!$B$109:$Z$163,9,FALSE)</f>
        <v>0.2939767490141318</v>
      </c>
      <c r="G60" s="9">
        <f t="shared" si="2"/>
        <v>42</v>
      </c>
    </row>
    <row r="61" spans="1:7" ht="12.75">
      <c r="A61" s="6" t="s">
        <v>62</v>
      </c>
      <c r="B61" s="7">
        <f>VLOOKUP($A61,'[1]Sheet4'!$B$109:$Z$163,7,FALSE)</f>
        <v>4.16749026123053</v>
      </c>
      <c r="C61" s="8">
        <f t="shared" si="1"/>
        <v>15</v>
      </c>
      <c r="D61" s="7">
        <f>VLOOKUP($A61,'[1]Sheet4'!$B$109:$Z$163,8,FALSE)</f>
        <v>3.1338172958173143</v>
      </c>
      <c r="E61" s="8">
        <f t="shared" si="1"/>
        <v>12</v>
      </c>
      <c r="F61" s="7">
        <f>VLOOKUP($A61,'[1]Sheet4'!$B$109:$Z$163,9,FALSE)</f>
        <v>1.0162270081910514</v>
      </c>
      <c r="G61" s="9">
        <f t="shared" si="2"/>
        <v>18</v>
      </c>
    </row>
    <row r="62" spans="1:7" ht="12.75">
      <c r="A62" s="10" t="s">
        <v>63</v>
      </c>
      <c r="B62" s="11">
        <f>VLOOKUP($A62,'[1]Sheet4'!$B$109:$Z$163,7,FALSE)</f>
        <v>2.245994904191826</v>
      </c>
      <c r="C62" s="12">
        <f t="shared" si="1"/>
        <v>34</v>
      </c>
      <c r="D62" s="11">
        <f>VLOOKUP($A62,'[1]Sheet4'!$B$109:$Z$163,8,FALSE)</f>
        <v>1.9545565599804544</v>
      </c>
      <c r="E62" s="12">
        <f t="shared" si="1"/>
        <v>31</v>
      </c>
      <c r="F62" s="11">
        <f>VLOOKUP($A62,'[1]Sheet4'!$B$109:$Z$163,9,FALSE)</f>
        <v>0.2582806882831315</v>
      </c>
      <c r="G62" s="13">
        <f t="shared" si="2"/>
        <v>46</v>
      </c>
    </row>
    <row r="63" ht="6" customHeight="1"/>
    <row r="64" spans="1:6" ht="12.75">
      <c r="A64" s="14" t="str">
        <f>"* Population as of "&amp;TEXT('[1]Sheet4'!$A$3,"mmmm dd,yyyy")&amp;" as estimated by the Administrative Office of the United States Courts."</f>
        <v>* Population as of December 31,2012 as estimated by the Administrative Office of the United States Courts.</v>
      </c>
      <c r="B64" s="14"/>
      <c r="C64" s="14"/>
      <c r="D64" s="14"/>
      <c r="E64" s="14"/>
      <c r="F64" s="14"/>
    </row>
    <row r="65" spans="1:6" ht="12.75">
      <c r="A65" s="14"/>
      <c r="B65" s="14"/>
      <c r="C65" s="14"/>
      <c r="D65" s="14"/>
      <c r="E65" s="14"/>
      <c r="F65" s="14"/>
    </row>
  </sheetData>
  <sheetProtection/>
  <printOptions horizontalCentered="1"/>
  <pageMargins left="0.7" right="0.7" top="0.5" bottom="0.5" header="0.3" footer="0.3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T Rule</dc:creator>
  <cp:keywords/>
  <dc:description/>
  <cp:lastModifiedBy>Allison Gould</cp:lastModifiedBy>
  <cp:lastPrinted>2012-06-08T13:56:34Z</cp:lastPrinted>
  <dcterms:created xsi:type="dcterms:W3CDTF">2007-08-16T16:41:53Z</dcterms:created>
  <dcterms:modified xsi:type="dcterms:W3CDTF">2013-07-31T19:13:01Z</dcterms:modified>
  <cp:category/>
  <cp:version/>
  <cp:contentType/>
  <cp:contentStatus/>
</cp:coreProperties>
</file>